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0560" windowHeight="9795" activeTab="2"/>
  </bookViews>
  <sheets>
    <sheet name="Instructions" sheetId="1" r:id="rId1"/>
    <sheet name="Layout Tool" sheetId="2" r:id="rId2"/>
    <sheet name="Diagram" sheetId="3" r:id="rId3"/>
    <sheet name="Blank Diagram" sheetId="4" r:id="rId4"/>
  </sheets>
  <definedNames>
    <definedName name="_xlnm.Print_Area" localSheetId="3">'Blank Diagram'!$B$1:$AD$49</definedName>
    <definedName name="_xlnm.Print_Area" localSheetId="2">'Diagram'!$B$1:$AD$49</definedName>
  </definedNames>
  <calcPr fullCalcOnLoad="1"/>
</workbook>
</file>

<file path=xl/sharedStrings.xml><?xml version="1.0" encoding="utf-8"?>
<sst xmlns="http://schemas.openxmlformats.org/spreadsheetml/2006/main" count="131" uniqueCount="102">
  <si>
    <t>Overall Length</t>
  </si>
  <si>
    <t>Overall Width</t>
  </si>
  <si>
    <t>Penalty Box Width</t>
  </si>
  <si>
    <t xml:space="preserve">Goalie Box Depth </t>
  </si>
  <si>
    <t>Goalie Box Width</t>
  </si>
  <si>
    <t>Penalty Box Depth</t>
  </si>
  <si>
    <t>Penalty Kick Spot</t>
  </si>
  <si>
    <t>Circle Radius</t>
  </si>
  <si>
    <t>Goal post</t>
  </si>
  <si>
    <t>Ft</t>
  </si>
  <si>
    <t>In</t>
  </si>
  <si>
    <t>Center Line Point</t>
  </si>
  <si>
    <t>Penalty Box Corner</t>
  </si>
  <si>
    <t>Goalie Box Corner</t>
  </si>
  <si>
    <t>Straight Lines in Less Time</t>
  </si>
  <si>
    <t>Sports Field Dimension Calculator</t>
  </si>
  <si>
    <t>Soccer Field Layout and Distances (Feet &amp; Inches)</t>
  </si>
  <si>
    <t>1-800-553-6275      www.AthleticFieldMarker.com      Info@AthleticFieldMarker.com</t>
  </si>
  <si>
    <t>Center Line Point on Touch Line</t>
  </si>
  <si>
    <t>Touch Line and Goalie Line Corner</t>
  </si>
  <si>
    <t>Penalty Corner on Goal Line</t>
  </si>
  <si>
    <t>Goalie Box Corner on Goal Line</t>
  </si>
  <si>
    <t>Center Point on Goal Line</t>
  </si>
  <si>
    <t xml:space="preserve">Plug in value into cell below each dimension. Stake out full length of field using center line of pitch/field intersecting the goalie boxes. Use two measuring tapes, one pulled from Center Line Point at the middle of the field and the other at the Center Point on the Goal Line. Intersections have two measurements listed in feet and inches or just feet. Field Dimension Calcuator reflects the stake intersections for 1/4 of the soccer field. </t>
  </si>
  <si>
    <t>First you should probably print out a copy of a standard</t>
  </si>
  <si>
    <t>soccer field configuration from our web site.</t>
  </si>
  <si>
    <t>http://www.athleticfieldmarker.com/soccerfield.html</t>
  </si>
  <si>
    <t>http://www.athleticfieldmarker.com/images/SoccerDimension.jpg</t>
  </si>
  <si>
    <t>http://www.athleticfieldmarker.com/images/SoccerField.jpg</t>
  </si>
  <si>
    <t>The field is laid out north to south versus east to west.</t>
  </si>
  <si>
    <t>What you are trying to stake out is all the 90 degree</t>
  </si>
  <si>
    <t>intersections on the soccer field using the soccer</t>
  </si>
  <si>
    <t>field layout calculator.  To use the layout tool you</t>
  </si>
  <si>
    <t>have to pull a string down the center of the soccer</t>
  </si>
  <si>
    <t>field through the center of both of the goals.  From the</t>
  </si>
  <si>
    <t>known length of the field you have three points, both ends</t>
  </si>
  <si>
    <t>that bisect the goals and the center of the field.  To</t>
  </si>
  <si>
    <t>mark out one half of the field you stake the ends of two</t>
  </si>
  <si>
    <t>tape measures, one tape at one goal and the other tape</t>
  </si>
  <si>
    <t>at the center of the field.  Using the results from the</t>
  </si>
  <si>
    <t>soccer calculator you pull the two tapes to lengths</t>
  </si>
  <si>
    <t>specified depending on which 90 degree intersection</t>
  </si>
  <si>
    <t>you need to stake. For example, using the information</t>
  </si>
  <si>
    <t>on the soccer field layout tool template the four</t>
  </si>
  <si>
    <t>corners of the goalie box would be (the measurement on</t>
  </si>
  <si>
    <t>the left would be the tape measure that is staked in</t>
  </si>
  <si>
    <t>the center of the goal and the right measurement listed</t>
  </si>
  <si>
    <t>would for the tape measure staked at the center of the</t>
  </si>
  <si>
    <t>field):</t>
  </si>
  <si>
    <t>Goalie Box (left end of the field looking left to right)</t>
  </si>
  <si>
    <t>30' 0''|  167' 8"  ------------- 35' 0''  150' 0"</t>
  </si>
  <si>
    <t>0' 0"  | 165' 0"                18' 0" | 147' 0"  center line    165' 0"  0'</t>
  </si>
  <si>
    <t>0"</t>
  </si>
  <si>
    <t>30' 0"  167' 8"  -------------- 35' 0" | 150' 0"</t>
  </si>
  <si>
    <t>We normally stake out three different size soccer fields.</t>
  </si>
  <si>
    <t>Using the tool I plug in the numbers for each field</t>
  </si>
  <si>
    <t>then save the results with a file name representing</t>
  </si>
  <si>
    <t>the size of the field.  Then I transpose the numbers</t>
  </si>
  <si>
    <t>for each field on a separate a diagram sheet like the</t>
  </si>
  <si>
    <t>one listed on our web site (see above).  Once the</t>
  </si>
  <si>
    <t>center line has been established for each field</t>
  </si>
  <si>
    <t>and the associated three points staked one person can</t>
  </si>
  <si>
    <t>walk around staking out the field using the annotated</t>
  </si>
  <si>
    <t>diagram sheet and the two tape measures.</t>
  </si>
  <si>
    <t>I hope this helps.</t>
  </si>
  <si>
    <t>Mark Hall</t>
  </si>
  <si>
    <t>Tru Mark Athletic Field Marker</t>
  </si>
  <si>
    <t>P.O. Box 706</t>
  </si>
  <si>
    <t>Norfolk NE 68702-0706</t>
  </si>
  <si>
    <t>Voice (402) 844-4660</t>
  </si>
  <si>
    <t>Cell (402) 316-9664</t>
  </si>
  <si>
    <t>Fax (707) 276-1061</t>
  </si>
  <si>
    <t>Toll Free (800) 553-6275</t>
  </si>
  <si>
    <t>Info@AthleticFieldMarker.com</t>
  </si>
  <si>
    <t>http://www.AthleticFieldMarker.com</t>
  </si>
  <si>
    <t>Layout Tool Instructions</t>
  </si>
  <si>
    <t xml:space="preserve">        |                               |</t>
  </si>
  <si>
    <t>Touch Line</t>
  </si>
  <si>
    <t>Half Way Line</t>
  </si>
  <si>
    <t>Goalie Box</t>
  </si>
  <si>
    <t>Penalty Box</t>
  </si>
  <si>
    <t xml:space="preserve">  Goal</t>
  </si>
  <si>
    <t xml:space="preserve">DIAGRAM FOR A </t>
  </si>
  <si>
    <t>BY</t>
  </si>
  <si>
    <t>FIELD</t>
  </si>
  <si>
    <t>Penalty Kick</t>
  </si>
  <si>
    <t>Goal Width</t>
  </si>
  <si>
    <t>Changes:</t>
  </si>
  <si>
    <t>Layout Tool Tab</t>
  </si>
  <si>
    <t>Column C, rows 11, 13 and 15 changed to INT fields</t>
  </si>
  <si>
    <t>Column D, rows 11, 13 and 15 created inch fields</t>
  </si>
  <si>
    <t>Column Q, rows 11 and 19 changed to INT fields</t>
  </si>
  <si>
    <t>Column R, rows 11 and 19 created inch fields</t>
  </si>
  <si>
    <t>These were modified and created to fix diagram tab concatenations</t>
  </si>
  <si>
    <t>Diagram Tab</t>
  </si>
  <si>
    <t>Concatenated all measurements with ft and in signs.  Also made the color red for printing.</t>
  </si>
  <si>
    <t>The goal box, Penalty box, 1/2 length and 1/2 width fields were not set up if the number was odd.  For example if the person put in 125 feet wide, the measurements would show up as decimal.</t>
  </si>
  <si>
    <t xml:space="preserve">The goal width -- placed it on the Layout tool tab, S5 and 6 for that calculation on the diagram tab.  Also put a blank diagram page on the excel doc.  </t>
  </si>
  <si>
    <t xml:space="preserve">Update provided by Peter Luschenat, Vertex Consulting, Middletown, CT </t>
  </si>
  <si>
    <t>Update provide by Michael Mundrane, Rutgers University</t>
  </si>
  <si>
    <t>Precision of calculations maintained through complete math process with rounding done at the last step.</t>
  </si>
  <si>
    <t>Corrected (03/10/05) Amended (08/21/05) Updated (04/27/06) Updated (09/19/06)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</si>
</sst>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7">
    <font>
      <sz val="10"/>
      <name val="Arial"/>
      <family val="0"/>
    </font>
    <font>
      <b/>
      <sz val="11"/>
      <name val="Times New Roman"/>
      <family val="1"/>
    </font>
    <font>
      <sz val="11"/>
      <name val="Times New Roman"/>
      <family val="1"/>
    </font>
    <font>
      <b/>
      <sz val="10"/>
      <color indexed="17"/>
      <name val="Arial"/>
      <family val="2"/>
    </font>
    <font>
      <b/>
      <sz val="14"/>
      <name val="Times New Roman"/>
      <family val="1"/>
    </font>
    <font>
      <b/>
      <sz val="11"/>
      <color indexed="17"/>
      <name val="Times New Roman"/>
      <family val="1"/>
    </font>
    <font>
      <b/>
      <sz val="11"/>
      <color indexed="12"/>
      <name val="Times New Roman"/>
      <family val="1"/>
    </font>
    <font>
      <sz val="11"/>
      <color indexed="8"/>
      <name val="Times New Roman"/>
      <family val="1"/>
    </font>
    <font>
      <b/>
      <sz val="10"/>
      <name val="Arial"/>
      <family val="2"/>
    </font>
    <font>
      <b/>
      <sz val="12"/>
      <name val="Arial"/>
      <family val="2"/>
    </font>
    <font>
      <b/>
      <sz val="10"/>
      <color indexed="10"/>
      <name val="Arial"/>
      <family val="2"/>
    </font>
    <font>
      <b/>
      <sz val="11"/>
      <color indexed="10"/>
      <name val="Times New Roman"/>
      <family val="1"/>
    </font>
    <font>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style="medium"/>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medium"/>
      <top>
        <color indexed="63"/>
      </top>
      <bottom style="thick"/>
    </border>
    <border>
      <left style="medium"/>
      <right>
        <color indexed="63"/>
      </right>
      <top>
        <color indexed="63"/>
      </top>
      <bottom style="mediumDashed"/>
    </border>
    <border>
      <left>
        <color indexed="63"/>
      </left>
      <right>
        <color indexed="63"/>
      </right>
      <top>
        <color indexed="63"/>
      </top>
      <bottom style="mediumDashed"/>
    </border>
    <border>
      <left>
        <color indexed="63"/>
      </left>
      <right style="medium"/>
      <top>
        <color indexed="63"/>
      </top>
      <bottom style="mediumDashed"/>
    </border>
    <border>
      <left>
        <color indexed="63"/>
      </left>
      <right style="thick"/>
      <top>
        <color indexed="63"/>
      </top>
      <bottom style="mediumDashed"/>
    </border>
    <border>
      <left>
        <color indexed="63"/>
      </left>
      <right style="thick"/>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medium"/>
      <top>
        <color indexed="63"/>
      </top>
      <bottom style="thin"/>
    </border>
    <border>
      <left style="medium"/>
      <right>
        <color indexed="63"/>
      </right>
      <top style="mediumDashed"/>
      <bottom style="thin"/>
    </border>
    <border>
      <left>
        <color indexed="63"/>
      </left>
      <right style="thick"/>
      <top style="mediumDashed"/>
      <bottom style="thin"/>
    </border>
    <border>
      <left style="medium"/>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1">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1" fillId="0" borderId="0" xfId="0" applyFont="1" applyAlignment="1">
      <alignment/>
    </xf>
    <xf numFmtId="0" fontId="2" fillId="0" borderId="0" xfId="0" applyFont="1" applyAlignment="1">
      <alignment/>
    </xf>
    <xf numFmtId="0" fontId="1" fillId="0" borderId="0" xfId="0" applyFont="1" applyAlignment="1">
      <alignment horizontal="center" wrapText="1"/>
    </xf>
    <xf numFmtId="0" fontId="2" fillId="0" borderId="0" xfId="0" applyFont="1" applyAlignment="1">
      <alignment horizontal="center"/>
    </xf>
    <xf numFmtId="0" fontId="2" fillId="0" borderId="13" xfId="0" applyFont="1" applyBorder="1" applyAlignment="1">
      <alignment horizontal="center"/>
    </xf>
    <xf numFmtId="0" fontId="2" fillId="0" borderId="0" xfId="0" applyFont="1" applyBorder="1" applyAlignment="1">
      <alignment/>
    </xf>
    <xf numFmtId="1" fontId="2" fillId="0" borderId="0" xfId="0" applyNumberFormat="1" applyFont="1" applyBorder="1" applyAlignment="1">
      <alignment/>
    </xf>
    <xf numFmtId="0" fontId="2" fillId="0" borderId="14" xfId="0" applyFont="1" applyBorder="1" applyAlignment="1">
      <alignment/>
    </xf>
    <xf numFmtId="0" fontId="3" fillId="0" borderId="0" xfId="0" applyFont="1" applyAlignment="1">
      <alignment/>
    </xf>
    <xf numFmtId="0" fontId="0" fillId="0" borderId="0" xfId="0" applyAlignment="1">
      <alignment vertical="top" wrapText="1"/>
    </xf>
    <xf numFmtId="0" fontId="6" fillId="0" borderId="0" xfId="0" applyFont="1" applyAlignment="1">
      <alignment horizontal="center"/>
    </xf>
    <xf numFmtId="0" fontId="6" fillId="0" borderId="0" xfId="0" applyFont="1" applyFill="1" applyAlignment="1">
      <alignment horizontal="center"/>
    </xf>
    <xf numFmtId="0" fontId="8" fillId="0" borderId="0" xfId="0" applyFont="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8" fillId="0" borderId="29" xfId="0" applyFont="1" applyBorder="1" applyAlignment="1">
      <alignment/>
    </xf>
    <xf numFmtId="0" fontId="8" fillId="0" borderId="0" xfId="0" applyFont="1" applyBorder="1" applyAlignment="1">
      <alignment/>
    </xf>
    <xf numFmtId="1" fontId="8" fillId="0" borderId="0" xfId="0" applyNumberFormat="1" applyFont="1" applyBorder="1" applyAlignment="1">
      <alignment/>
    </xf>
    <xf numFmtId="1" fontId="8" fillId="0" borderId="0" xfId="0" applyNumberFormat="1" applyFont="1" applyBorder="1" applyAlignment="1">
      <alignment horizontal="center"/>
    </xf>
    <xf numFmtId="0" fontId="8" fillId="0" borderId="0" xfId="0" applyFont="1" applyAlignment="1">
      <alignment horizontal="center"/>
    </xf>
    <xf numFmtId="0" fontId="8" fillId="0" borderId="29" xfId="0" applyFont="1" applyBorder="1" applyAlignment="1">
      <alignment horizontal="center"/>
    </xf>
    <xf numFmtId="1" fontId="8" fillId="0" borderId="19" xfId="0" applyNumberFormat="1" applyFont="1" applyBorder="1" applyAlignment="1">
      <alignment horizontal="center"/>
    </xf>
    <xf numFmtId="1" fontId="8" fillId="0" borderId="18" xfId="0" applyNumberFormat="1" applyFont="1" applyBorder="1" applyAlignment="1">
      <alignment/>
    </xf>
    <xf numFmtId="0" fontId="9" fillId="0" borderId="0" xfId="0" applyFont="1" applyAlignment="1">
      <alignment/>
    </xf>
    <xf numFmtId="0" fontId="9" fillId="0" borderId="0" xfId="0" applyFont="1" applyAlignment="1">
      <alignment horizontal="center"/>
    </xf>
    <xf numFmtId="0" fontId="0" fillId="0" borderId="31" xfId="0" applyBorder="1" applyAlignment="1">
      <alignment/>
    </xf>
    <xf numFmtId="0" fontId="8" fillId="0" borderId="25" xfId="0" applyFont="1" applyBorder="1" applyAlignment="1">
      <alignment/>
    </xf>
    <xf numFmtId="0" fontId="10" fillId="0" borderId="0" xfId="0" applyFont="1" applyBorder="1" applyAlignment="1">
      <alignment horizontal="center"/>
    </xf>
    <xf numFmtId="0" fontId="10" fillId="0" borderId="29" xfId="0" applyFont="1" applyBorder="1" applyAlignment="1">
      <alignment horizontal="center"/>
    </xf>
    <xf numFmtId="0" fontId="10" fillId="0" borderId="32" xfId="0" applyFont="1" applyBorder="1" applyAlignment="1">
      <alignment horizontal="center"/>
    </xf>
    <xf numFmtId="1" fontId="10" fillId="0" borderId="0" xfId="0" applyNumberFormat="1" applyFont="1" applyBorder="1" applyAlignment="1">
      <alignment horizontal="center"/>
    </xf>
    <xf numFmtId="0" fontId="10" fillId="0" borderId="0" xfId="0" applyFont="1" applyAlignment="1">
      <alignment horizontal="center"/>
    </xf>
    <xf numFmtId="0" fontId="9" fillId="0" borderId="0" xfId="0" applyFont="1" applyAlignment="1">
      <alignment/>
    </xf>
    <xf numFmtId="0" fontId="2" fillId="0" borderId="33" xfId="0" applyFont="1" applyBorder="1" applyAlignment="1">
      <alignment horizontal="center"/>
    </xf>
    <xf numFmtId="0" fontId="2" fillId="0" borderId="34" xfId="0" applyFont="1" applyBorder="1" applyAlignment="1">
      <alignment/>
    </xf>
    <xf numFmtId="0" fontId="2" fillId="0" borderId="35" xfId="0" applyFont="1" applyBorder="1" applyAlignment="1">
      <alignment horizontal="center"/>
    </xf>
    <xf numFmtId="0" fontId="2" fillId="0" borderId="36" xfId="0" applyFont="1" applyBorder="1" applyAlignment="1">
      <alignment/>
    </xf>
    <xf numFmtId="0" fontId="10" fillId="0" borderId="14" xfId="0" applyFont="1" applyBorder="1" applyAlignment="1">
      <alignment horizontal="center"/>
    </xf>
    <xf numFmtId="0" fontId="0" fillId="0" borderId="14" xfId="0" applyBorder="1" applyAlignment="1">
      <alignment/>
    </xf>
    <xf numFmtId="0" fontId="10" fillId="0" borderId="37" xfId="0" applyFont="1" applyBorder="1" applyAlignment="1">
      <alignment horizontal="center"/>
    </xf>
    <xf numFmtId="0" fontId="0" fillId="0" borderId="38" xfId="0" applyBorder="1" applyAlignment="1">
      <alignment/>
    </xf>
    <xf numFmtId="0" fontId="10" fillId="0" borderId="39" xfId="0" applyFont="1" applyBorder="1" applyAlignment="1">
      <alignment horizontal="center"/>
    </xf>
    <xf numFmtId="0" fontId="0" fillId="0" borderId="40" xfId="0" applyBorder="1" applyAlignment="1">
      <alignment/>
    </xf>
    <xf numFmtId="1" fontId="8" fillId="0" borderId="37" xfId="0" applyNumberFormat="1" applyFont="1" applyBorder="1" applyAlignment="1">
      <alignment horizontal="center"/>
    </xf>
    <xf numFmtId="1" fontId="8" fillId="0" borderId="40" xfId="0" applyNumberFormat="1" applyFont="1" applyBorder="1" applyAlignment="1">
      <alignment/>
    </xf>
    <xf numFmtId="1" fontId="10" fillId="0" borderId="14" xfId="0" applyNumberFormat="1" applyFont="1" applyBorder="1" applyAlignment="1">
      <alignment horizontal="center"/>
    </xf>
    <xf numFmtId="0" fontId="9" fillId="0" borderId="14" xfId="0" applyFont="1" applyBorder="1" applyAlignment="1">
      <alignment horizontal="center"/>
    </xf>
    <xf numFmtId="0" fontId="9" fillId="0" borderId="14" xfId="0" applyFont="1" applyBorder="1" applyAlignment="1">
      <alignment/>
    </xf>
    <xf numFmtId="0" fontId="2" fillId="0" borderId="41" xfId="0" applyFont="1" applyBorder="1" applyAlignment="1">
      <alignment horizontal="left"/>
    </xf>
    <xf numFmtId="1" fontId="7" fillId="0" borderId="41" xfId="0" applyNumberFormat="1" applyFont="1" applyFill="1" applyBorder="1" applyAlignment="1">
      <alignment horizontal="left"/>
    </xf>
    <xf numFmtId="0" fontId="2" fillId="0" borderId="34" xfId="0" applyFont="1" applyBorder="1" applyAlignment="1">
      <alignment horizontal="left"/>
    </xf>
    <xf numFmtId="0" fontId="12" fillId="0" borderId="0" xfId="0" applyFont="1" applyAlignment="1">
      <alignment wrapText="1"/>
    </xf>
    <xf numFmtId="0" fontId="12" fillId="0" borderId="0" xfId="0" applyFont="1" applyAlignment="1">
      <alignment/>
    </xf>
    <xf numFmtId="14" fontId="0" fillId="0" borderId="0" xfId="0" applyNumberFormat="1" applyAlignment="1">
      <alignment vertical="top" wrapText="1"/>
    </xf>
    <xf numFmtId="0" fontId="2" fillId="0" borderId="42" xfId="0" applyFont="1" applyBorder="1" applyAlignment="1">
      <alignment horizontal="right"/>
    </xf>
    <xf numFmtId="0" fontId="2" fillId="0" borderId="41" xfId="0" applyFont="1" applyBorder="1" applyAlignment="1">
      <alignment horizontal="right" vertical="center"/>
    </xf>
    <xf numFmtId="0" fontId="2" fillId="0" borderId="41" xfId="0" applyFont="1" applyBorder="1" applyAlignment="1">
      <alignment horizontal="right"/>
    </xf>
    <xf numFmtId="1" fontId="7" fillId="0" borderId="41" xfId="0" applyNumberFormat="1" applyFont="1" applyFill="1" applyBorder="1" applyAlignment="1">
      <alignment horizontal="right"/>
    </xf>
    <xf numFmtId="0" fontId="2" fillId="0" borderId="41" xfId="0" applyFont="1" applyBorder="1" applyAlignment="1">
      <alignment horizontal="left" vertical="center"/>
    </xf>
    <xf numFmtId="0" fontId="4" fillId="0" borderId="0" xfId="0" applyFont="1" applyAlignment="1">
      <alignment horizontal="center"/>
    </xf>
    <xf numFmtId="0" fontId="0" fillId="0" borderId="0" xfId="0" applyAlignment="1">
      <alignment/>
    </xf>
    <xf numFmtId="0" fontId="2" fillId="0" borderId="0" xfId="0" applyFont="1" applyAlignment="1">
      <alignment vertical="top" wrapText="1"/>
    </xf>
    <xf numFmtId="0" fontId="0" fillId="0" borderId="0" xfId="0" applyAlignment="1">
      <alignment vertical="top" wrapText="1"/>
    </xf>
    <xf numFmtId="0" fontId="2" fillId="0" borderId="43"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4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3" xfId="0" applyFont="1" applyBorder="1" applyAlignment="1">
      <alignment horizontal="center" wrapText="1"/>
    </xf>
    <xf numFmtId="0" fontId="2" fillId="0" borderId="33" xfId="0" applyFont="1" applyBorder="1" applyAlignment="1">
      <alignment horizontal="center" wrapText="1"/>
    </xf>
    <xf numFmtId="0" fontId="2" fillId="0" borderId="35" xfId="0" applyFont="1" applyBorder="1" applyAlignment="1">
      <alignment horizont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4" xfId="0" applyFont="1" applyBorder="1" applyAlignment="1">
      <alignment horizontal="center" vertical="center" wrapText="1"/>
    </xf>
    <xf numFmtId="0" fontId="11" fillId="0" borderId="13" xfId="0" applyFont="1" applyBorder="1" applyAlignment="1">
      <alignment wrapText="1"/>
    </xf>
    <xf numFmtId="0" fontId="0" fillId="0" borderId="0" xfId="0" applyBorder="1" applyAlignment="1">
      <alignment wrapText="1"/>
    </xf>
    <xf numFmtId="0" fontId="2" fillId="0" borderId="43" xfId="0" applyFont="1" applyBorder="1" applyAlignment="1">
      <alignment horizontal="center"/>
    </xf>
    <xf numFmtId="0" fontId="2" fillId="0" borderId="35" xfId="0" applyFont="1" applyBorder="1" applyAlignment="1">
      <alignment horizontal="center"/>
    </xf>
    <xf numFmtId="0" fontId="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9525</xdr:rowOff>
    </xdr:from>
    <xdr:to>
      <xdr:col>2</xdr:col>
      <xdr:colOff>2952750</xdr:colOff>
      <xdr:row>3</xdr:row>
      <xdr:rowOff>85725</xdr:rowOff>
    </xdr:to>
    <xdr:pic>
      <xdr:nvPicPr>
        <xdr:cNvPr id="1" name="Picture 1" descr="trumarklogonewwhite"/>
        <xdr:cNvPicPr preferRelativeResize="1">
          <a:picLocks noChangeAspect="1"/>
        </xdr:cNvPicPr>
      </xdr:nvPicPr>
      <xdr:blipFill>
        <a:blip r:embed="rId1"/>
        <a:stretch>
          <a:fillRect/>
        </a:stretch>
      </xdr:blipFill>
      <xdr:spPr>
        <a:xfrm>
          <a:off x="419100" y="9525"/>
          <a:ext cx="40290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14</xdr:col>
      <xdr:colOff>590550</xdr:colOff>
      <xdr:row>0</xdr:row>
      <xdr:rowOff>742950</xdr:rowOff>
    </xdr:to>
    <xdr:pic>
      <xdr:nvPicPr>
        <xdr:cNvPr id="1" name="Picture 2" descr="trumarklogonewwhite"/>
        <xdr:cNvPicPr preferRelativeResize="1">
          <a:picLocks noChangeAspect="1"/>
        </xdr:cNvPicPr>
      </xdr:nvPicPr>
      <xdr:blipFill>
        <a:blip r:embed="rId1"/>
        <a:stretch>
          <a:fillRect/>
        </a:stretch>
      </xdr:blipFill>
      <xdr:spPr>
        <a:xfrm>
          <a:off x="295275" y="0"/>
          <a:ext cx="53340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247650</xdr:colOff>
      <xdr:row>18</xdr:row>
      <xdr:rowOff>19050</xdr:rowOff>
    </xdr:from>
    <xdr:to>
      <xdr:col>29</xdr:col>
      <xdr:colOff>19050</xdr:colOff>
      <xdr:row>33</xdr:row>
      <xdr:rowOff>0</xdr:rowOff>
    </xdr:to>
    <xdr:sp>
      <xdr:nvSpPr>
        <xdr:cNvPr id="1" name="Oval 1"/>
        <xdr:cNvSpPr>
          <a:spLocks/>
        </xdr:cNvSpPr>
      </xdr:nvSpPr>
      <xdr:spPr>
        <a:xfrm>
          <a:off x="8896350" y="3000375"/>
          <a:ext cx="2438400" cy="2457450"/>
        </a:xfrm>
        <a:prstGeom prst="ellips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381000</xdr:colOff>
      <xdr:row>26</xdr:row>
      <xdr:rowOff>0</xdr:rowOff>
    </xdr:from>
    <xdr:to>
      <xdr:col>25</xdr:col>
      <xdr:colOff>304800</xdr:colOff>
      <xdr:row>33</xdr:row>
      <xdr:rowOff>161925</xdr:rowOff>
    </xdr:to>
    <xdr:sp>
      <xdr:nvSpPr>
        <xdr:cNvPr id="2" name="Line 2"/>
        <xdr:cNvSpPr>
          <a:spLocks/>
        </xdr:cNvSpPr>
      </xdr:nvSpPr>
      <xdr:spPr>
        <a:xfrm flipH="1">
          <a:off x="2714625" y="4305300"/>
          <a:ext cx="7381875" cy="13144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381000</xdr:colOff>
      <xdr:row>26</xdr:row>
      <xdr:rowOff>9525</xdr:rowOff>
    </xdr:from>
    <xdr:to>
      <xdr:col>25</xdr:col>
      <xdr:colOff>304800</xdr:colOff>
      <xdr:row>39</xdr:row>
      <xdr:rowOff>152400</xdr:rowOff>
    </xdr:to>
    <xdr:sp>
      <xdr:nvSpPr>
        <xdr:cNvPr id="3" name="Line 3"/>
        <xdr:cNvSpPr>
          <a:spLocks/>
        </xdr:cNvSpPr>
      </xdr:nvSpPr>
      <xdr:spPr>
        <a:xfrm flipH="1">
          <a:off x="4391025" y="4314825"/>
          <a:ext cx="5705475" cy="227647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371475</xdr:colOff>
      <xdr:row>4</xdr:row>
      <xdr:rowOff>152400</xdr:rowOff>
    </xdr:from>
    <xdr:to>
      <xdr:col>25</xdr:col>
      <xdr:colOff>304800</xdr:colOff>
      <xdr:row>25</xdr:row>
      <xdr:rowOff>152400</xdr:rowOff>
    </xdr:to>
    <xdr:sp>
      <xdr:nvSpPr>
        <xdr:cNvPr id="4" name="Line 4"/>
        <xdr:cNvSpPr>
          <a:spLocks/>
        </xdr:cNvSpPr>
      </xdr:nvSpPr>
      <xdr:spPr>
        <a:xfrm flipH="1" flipV="1">
          <a:off x="1514475" y="838200"/>
          <a:ext cx="8582025" cy="34480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25</xdr:col>
      <xdr:colOff>304800</xdr:colOff>
      <xdr:row>25</xdr:row>
      <xdr:rowOff>161925</xdr:rowOff>
    </xdr:to>
    <xdr:sp>
      <xdr:nvSpPr>
        <xdr:cNvPr id="5" name="Line 5"/>
        <xdr:cNvSpPr>
          <a:spLocks/>
        </xdr:cNvSpPr>
      </xdr:nvSpPr>
      <xdr:spPr>
        <a:xfrm flipH="1" flipV="1">
          <a:off x="1524000" y="2819400"/>
          <a:ext cx="8572500" cy="147637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371475</xdr:colOff>
      <xdr:row>26</xdr:row>
      <xdr:rowOff>0</xdr:rowOff>
    </xdr:from>
    <xdr:to>
      <xdr:col>6</xdr:col>
      <xdr:colOff>381000</xdr:colOff>
      <xdr:row>33</xdr:row>
      <xdr:rowOff>161925</xdr:rowOff>
    </xdr:to>
    <xdr:sp>
      <xdr:nvSpPr>
        <xdr:cNvPr id="6" name="Line 6"/>
        <xdr:cNvSpPr>
          <a:spLocks/>
        </xdr:cNvSpPr>
      </xdr:nvSpPr>
      <xdr:spPr>
        <a:xfrm>
          <a:off x="1514475" y="4305300"/>
          <a:ext cx="1200150" cy="13144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361950</xdr:colOff>
      <xdr:row>26</xdr:row>
      <xdr:rowOff>0</xdr:rowOff>
    </xdr:from>
    <xdr:to>
      <xdr:col>11</xdr:col>
      <xdr:colOff>0</xdr:colOff>
      <xdr:row>40</xdr:row>
      <xdr:rowOff>0</xdr:rowOff>
    </xdr:to>
    <xdr:sp>
      <xdr:nvSpPr>
        <xdr:cNvPr id="7" name="Line 7"/>
        <xdr:cNvSpPr>
          <a:spLocks/>
        </xdr:cNvSpPr>
      </xdr:nvSpPr>
      <xdr:spPr>
        <a:xfrm>
          <a:off x="1504950" y="4305300"/>
          <a:ext cx="2952750" cy="23050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26</xdr:col>
      <xdr:colOff>0</xdr:colOff>
      <xdr:row>26</xdr:row>
      <xdr:rowOff>0</xdr:rowOff>
    </xdr:to>
    <xdr:sp>
      <xdr:nvSpPr>
        <xdr:cNvPr id="8" name="Line 9"/>
        <xdr:cNvSpPr>
          <a:spLocks/>
        </xdr:cNvSpPr>
      </xdr:nvSpPr>
      <xdr:spPr>
        <a:xfrm flipH="1" flipV="1">
          <a:off x="1524000" y="1838325"/>
          <a:ext cx="8648700" cy="246697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371475</xdr:colOff>
      <xdr:row>4</xdr:row>
      <xdr:rowOff>161925</xdr:rowOff>
    </xdr:from>
    <xdr:to>
      <xdr:col>26</xdr:col>
      <xdr:colOff>0</xdr:colOff>
      <xdr:row>25</xdr:row>
      <xdr:rowOff>152400</xdr:rowOff>
    </xdr:to>
    <xdr:sp>
      <xdr:nvSpPr>
        <xdr:cNvPr id="9" name="Line 10"/>
        <xdr:cNvSpPr>
          <a:spLocks/>
        </xdr:cNvSpPr>
      </xdr:nvSpPr>
      <xdr:spPr>
        <a:xfrm flipV="1">
          <a:off x="1514475" y="847725"/>
          <a:ext cx="8658225" cy="343852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15</xdr:col>
      <xdr:colOff>133350</xdr:colOff>
      <xdr:row>0</xdr:row>
      <xdr:rowOff>0</xdr:rowOff>
    </xdr:from>
    <xdr:to>
      <xdr:col>26</xdr:col>
      <xdr:colOff>323850</xdr:colOff>
      <xdr:row>3</xdr:row>
      <xdr:rowOff>85725</xdr:rowOff>
    </xdr:to>
    <xdr:pic>
      <xdr:nvPicPr>
        <xdr:cNvPr id="10" name="Picture 11" descr="trumarklogonewwhite"/>
        <xdr:cNvPicPr preferRelativeResize="1">
          <a:picLocks noChangeAspect="1"/>
        </xdr:cNvPicPr>
      </xdr:nvPicPr>
      <xdr:blipFill>
        <a:blip r:embed="rId1"/>
        <a:stretch>
          <a:fillRect/>
        </a:stretch>
      </xdr:blipFill>
      <xdr:spPr>
        <a:xfrm>
          <a:off x="6115050" y="0"/>
          <a:ext cx="438150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247650</xdr:colOff>
      <xdr:row>18</xdr:row>
      <xdr:rowOff>19050</xdr:rowOff>
    </xdr:from>
    <xdr:to>
      <xdr:col>29</xdr:col>
      <xdr:colOff>19050</xdr:colOff>
      <xdr:row>33</xdr:row>
      <xdr:rowOff>0</xdr:rowOff>
    </xdr:to>
    <xdr:sp>
      <xdr:nvSpPr>
        <xdr:cNvPr id="1" name="Oval 1"/>
        <xdr:cNvSpPr>
          <a:spLocks/>
        </xdr:cNvSpPr>
      </xdr:nvSpPr>
      <xdr:spPr>
        <a:xfrm>
          <a:off x="8896350" y="3000375"/>
          <a:ext cx="2438400" cy="2438400"/>
        </a:xfrm>
        <a:prstGeom prst="ellips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381000</xdr:colOff>
      <xdr:row>26</xdr:row>
      <xdr:rowOff>0</xdr:rowOff>
    </xdr:from>
    <xdr:to>
      <xdr:col>25</xdr:col>
      <xdr:colOff>304800</xdr:colOff>
      <xdr:row>33</xdr:row>
      <xdr:rowOff>161925</xdr:rowOff>
    </xdr:to>
    <xdr:sp>
      <xdr:nvSpPr>
        <xdr:cNvPr id="2" name="Line 2"/>
        <xdr:cNvSpPr>
          <a:spLocks/>
        </xdr:cNvSpPr>
      </xdr:nvSpPr>
      <xdr:spPr>
        <a:xfrm flipH="1">
          <a:off x="2714625" y="4286250"/>
          <a:ext cx="7381875" cy="13144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381000</xdr:colOff>
      <xdr:row>26</xdr:row>
      <xdr:rowOff>9525</xdr:rowOff>
    </xdr:from>
    <xdr:to>
      <xdr:col>25</xdr:col>
      <xdr:colOff>304800</xdr:colOff>
      <xdr:row>39</xdr:row>
      <xdr:rowOff>152400</xdr:rowOff>
    </xdr:to>
    <xdr:sp>
      <xdr:nvSpPr>
        <xdr:cNvPr id="3" name="Line 3"/>
        <xdr:cNvSpPr>
          <a:spLocks/>
        </xdr:cNvSpPr>
      </xdr:nvSpPr>
      <xdr:spPr>
        <a:xfrm flipH="1">
          <a:off x="4391025" y="4295775"/>
          <a:ext cx="5705475" cy="227647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371475</xdr:colOff>
      <xdr:row>4</xdr:row>
      <xdr:rowOff>152400</xdr:rowOff>
    </xdr:from>
    <xdr:to>
      <xdr:col>25</xdr:col>
      <xdr:colOff>304800</xdr:colOff>
      <xdr:row>25</xdr:row>
      <xdr:rowOff>152400</xdr:rowOff>
    </xdr:to>
    <xdr:sp>
      <xdr:nvSpPr>
        <xdr:cNvPr id="4" name="Line 4"/>
        <xdr:cNvSpPr>
          <a:spLocks/>
        </xdr:cNvSpPr>
      </xdr:nvSpPr>
      <xdr:spPr>
        <a:xfrm flipH="1" flipV="1">
          <a:off x="1514475" y="838200"/>
          <a:ext cx="8582025" cy="342900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25</xdr:col>
      <xdr:colOff>304800</xdr:colOff>
      <xdr:row>25</xdr:row>
      <xdr:rowOff>161925</xdr:rowOff>
    </xdr:to>
    <xdr:sp>
      <xdr:nvSpPr>
        <xdr:cNvPr id="5" name="Line 5"/>
        <xdr:cNvSpPr>
          <a:spLocks/>
        </xdr:cNvSpPr>
      </xdr:nvSpPr>
      <xdr:spPr>
        <a:xfrm flipH="1" flipV="1">
          <a:off x="1524000" y="2819400"/>
          <a:ext cx="8572500" cy="145732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371475</xdr:colOff>
      <xdr:row>26</xdr:row>
      <xdr:rowOff>0</xdr:rowOff>
    </xdr:from>
    <xdr:to>
      <xdr:col>6</xdr:col>
      <xdr:colOff>381000</xdr:colOff>
      <xdr:row>33</xdr:row>
      <xdr:rowOff>161925</xdr:rowOff>
    </xdr:to>
    <xdr:sp>
      <xdr:nvSpPr>
        <xdr:cNvPr id="6" name="Line 6"/>
        <xdr:cNvSpPr>
          <a:spLocks/>
        </xdr:cNvSpPr>
      </xdr:nvSpPr>
      <xdr:spPr>
        <a:xfrm>
          <a:off x="1514475" y="4286250"/>
          <a:ext cx="1200150" cy="13144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361950</xdr:colOff>
      <xdr:row>26</xdr:row>
      <xdr:rowOff>0</xdr:rowOff>
    </xdr:from>
    <xdr:to>
      <xdr:col>11</xdr:col>
      <xdr:colOff>0</xdr:colOff>
      <xdr:row>40</xdr:row>
      <xdr:rowOff>0</xdr:rowOff>
    </xdr:to>
    <xdr:sp>
      <xdr:nvSpPr>
        <xdr:cNvPr id="7" name="Line 7"/>
        <xdr:cNvSpPr>
          <a:spLocks/>
        </xdr:cNvSpPr>
      </xdr:nvSpPr>
      <xdr:spPr>
        <a:xfrm>
          <a:off x="1504950" y="4286250"/>
          <a:ext cx="2952750" cy="23050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26</xdr:col>
      <xdr:colOff>0</xdr:colOff>
      <xdr:row>26</xdr:row>
      <xdr:rowOff>0</xdr:rowOff>
    </xdr:to>
    <xdr:sp>
      <xdr:nvSpPr>
        <xdr:cNvPr id="8" name="Line 8"/>
        <xdr:cNvSpPr>
          <a:spLocks/>
        </xdr:cNvSpPr>
      </xdr:nvSpPr>
      <xdr:spPr>
        <a:xfrm flipH="1" flipV="1">
          <a:off x="1524000" y="1838325"/>
          <a:ext cx="8648700" cy="244792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371475</xdr:colOff>
      <xdr:row>4</xdr:row>
      <xdr:rowOff>161925</xdr:rowOff>
    </xdr:from>
    <xdr:to>
      <xdr:col>26</xdr:col>
      <xdr:colOff>0</xdr:colOff>
      <xdr:row>25</xdr:row>
      <xdr:rowOff>152400</xdr:rowOff>
    </xdr:to>
    <xdr:sp>
      <xdr:nvSpPr>
        <xdr:cNvPr id="9" name="Line 9"/>
        <xdr:cNvSpPr>
          <a:spLocks/>
        </xdr:cNvSpPr>
      </xdr:nvSpPr>
      <xdr:spPr>
        <a:xfrm flipV="1">
          <a:off x="1514475" y="847725"/>
          <a:ext cx="8658225" cy="341947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15</xdr:col>
      <xdr:colOff>133350</xdr:colOff>
      <xdr:row>0</xdr:row>
      <xdr:rowOff>0</xdr:rowOff>
    </xdr:from>
    <xdr:to>
      <xdr:col>26</xdr:col>
      <xdr:colOff>323850</xdr:colOff>
      <xdr:row>3</xdr:row>
      <xdr:rowOff>85725</xdr:rowOff>
    </xdr:to>
    <xdr:pic>
      <xdr:nvPicPr>
        <xdr:cNvPr id="10" name="Picture 10" descr="trumarklogonewwhite"/>
        <xdr:cNvPicPr preferRelativeResize="1">
          <a:picLocks noChangeAspect="1"/>
        </xdr:cNvPicPr>
      </xdr:nvPicPr>
      <xdr:blipFill>
        <a:blip r:embed="rId1"/>
        <a:stretch>
          <a:fillRect/>
        </a:stretch>
      </xdr:blipFill>
      <xdr:spPr>
        <a:xfrm>
          <a:off x="6115050" y="0"/>
          <a:ext cx="43815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H89"/>
  <sheetViews>
    <sheetView zoomScalePageLayoutView="0" workbookViewId="0" topLeftCell="A14">
      <selection activeCell="A5" sqref="A5"/>
    </sheetView>
  </sheetViews>
  <sheetFormatPr defaultColWidth="9.140625" defaultRowHeight="12.75"/>
  <cols>
    <col min="2" max="2" width="13.28125" style="0" customWidth="1"/>
    <col min="3" max="3" width="45.421875" style="0" customWidth="1"/>
    <col min="4" max="4" width="11.7109375" style="0" customWidth="1"/>
  </cols>
  <sheetData>
    <row r="5" ht="12.75">
      <c r="B5" s="18" t="s">
        <v>75</v>
      </c>
    </row>
    <row r="7" ht="12.75">
      <c r="B7" t="s">
        <v>24</v>
      </c>
    </row>
    <row r="8" ht="12.75">
      <c r="B8" t="s">
        <v>25</v>
      </c>
    </row>
    <row r="9" spans="2:8" ht="12.75">
      <c r="B9" s="18" t="s">
        <v>26</v>
      </c>
      <c r="C9" s="18"/>
      <c r="D9" s="18"/>
      <c r="E9" s="18"/>
      <c r="F9" s="18"/>
      <c r="G9" s="18"/>
      <c r="H9" s="18"/>
    </row>
    <row r="10" spans="2:8" ht="12.75">
      <c r="B10" s="18" t="s">
        <v>27</v>
      </c>
      <c r="C10" s="18"/>
      <c r="D10" s="18"/>
      <c r="E10" s="18"/>
      <c r="F10" s="18"/>
      <c r="G10" s="18"/>
      <c r="H10" s="18"/>
    </row>
    <row r="11" spans="2:8" ht="12.75">
      <c r="B11" s="18" t="s">
        <v>28</v>
      </c>
      <c r="C11" s="18"/>
      <c r="D11" s="18"/>
      <c r="E11" s="18"/>
      <c r="F11" s="18"/>
      <c r="G11" s="18"/>
      <c r="H11" s="18"/>
    </row>
    <row r="12" ht="12.75">
      <c r="B12" t="s">
        <v>29</v>
      </c>
    </row>
    <row r="14" ht="12.75">
      <c r="B14" t="s">
        <v>30</v>
      </c>
    </row>
    <row r="15" ht="12.75">
      <c r="B15" t="s">
        <v>31</v>
      </c>
    </row>
    <row r="16" ht="12.75">
      <c r="B16" t="s">
        <v>32</v>
      </c>
    </row>
    <row r="17" ht="12.75">
      <c r="B17" t="s">
        <v>33</v>
      </c>
    </row>
    <row r="18" ht="12.75">
      <c r="B18" t="s">
        <v>34</v>
      </c>
    </row>
    <row r="19" ht="12.75">
      <c r="B19" t="s">
        <v>35</v>
      </c>
    </row>
    <row r="20" ht="12.75">
      <c r="B20" t="s">
        <v>36</v>
      </c>
    </row>
    <row r="21" ht="12.75">
      <c r="B21" t="s">
        <v>37</v>
      </c>
    </row>
    <row r="22" ht="12.75">
      <c r="B22" t="s">
        <v>38</v>
      </c>
    </row>
    <row r="23" ht="12.75">
      <c r="B23" t="s">
        <v>39</v>
      </c>
    </row>
    <row r="24" ht="12.75">
      <c r="B24" t="s">
        <v>40</v>
      </c>
    </row>
    <row r="25" ht="12.75">
      <c r="B25" t="s">
        <v>41</v>
      </c>
    </row>
    <row r="26" ht="12.75">
      <c r="B26" t="s">
        <v>42</v>
      </c>
    </row>
    <row r="27" ht="12.75">
      <c r="B27" t="s">
        <v>43</v>
      </c>
    </row>
    <row r="28" ht="12.75">
      <c r="B28" t="s">
        <v>44</v>
      </c>
    </row>
    <row r="29" ht="12.75">
      <c r="B29" t="s">
        <v>45</v>
      </c>
    </row>
    <row r="30" ht="12.75">
      <c r="B30" t="s">
        <v>46</v>
      </c>
    </row>
    <row r="31" ht="12.75">
      <c r="B31" t="s">
        <v>47</v>
      </c>
    </row>
    <row r="32" ht="12.75">
      <c r="B32" t="s">
        <v>48</v>
      </c>
    </row>
    <row r="34" ht="12.75">
      <c r="B34" t="s">
        <v>49</v>
      </c>
    </row>
    <row r="36" ht="12.75">
      <c r="B36" t="s">
        <v>50</v>
      </c>
    </row>
    <row r="37" ht="12.75">
      <c r="B37" t="s">
        <v>76</v>
      </c>
    </row>
    <row r="38" ht="12.75">
      <c r="B38" t="s">
        <v>76</v>
      </c>
    </row>
    <row r="39" ht="12.75">
      <c r="B39" t="s">
        <v>76</v>
      </c>
    </row>
    <row r="40" ht="12.75">
      <c r="B40" t="s">
        <v>51</v>
      </c>
    </row>
    <row r="41" ht="12.75">
      <c r="B41" t="s">
        <v>52</v>
      </c>
    </row>
    <row r="42" ht="12.75">
      <c r="B42" t="s">
        <v>76</v>
      </c>
    </row>
    <row r="43" ht="12.75">
      <c r="B43" t="s">
        <v>76</v>
      </c>
    </row>
    <row r="44" ht="12.75">
      <c r="B44" t="s">
        <v>76</v>
      </c>
    </row>
    <row r="45" ht="12.75">
      <c r="B45" t="s">
        <v>53</v>
      </c>
    </row>
    <row r="48" ht="12.75">
      <c r="B48" t="s">
        <v>54</v>
      </c>
    </row>
    <row r="49" ht="12.75">
      <c r="B49" t="s">
        <v>55</v>
      </c>
    </row>
    <row r="50" ht="12.75">
      <c r="B50" t="s">
        <v>56</v>
      </c>
    </row>
    <row r="51" ht="12.75">
      <c r="B51" t="s">
        <v>57</v>
      </c>
    </row>
    <row r="52" ht="12.75">
      <c r="B52" t="s">
        <v>58</v>
      </c>
    </row>
    <row r="53" ht="12.75">
      <c r="B53" t="s">
        <v>59</v>
      </c>
    </row>
    <row r="54" ht="12.75">
      <c r="B54" t="s">
        <v>60</v>
      </c>
    </row>
    <row r="55" ht="12.75">
      <c r="B55" t="s">
        <v>61</v>
      </c>
    </row>
    <row r="56" ht="12.75">
      <c r="B56" t="s">
        <v>62</v>
      </c>
    </row>
    <row r="57" ht="12.75">
      <c r="B57" t="s">
        <v>63</v>
      </c>
    </row>
    <row r="59" ht="12.75">
      <c r="B59" t="s">
        <v>64</v>
      </c>
    </row>
    <row r="61" ht="12.75">
      <c r="B61" t="s">
        <v>65</v>
      </c>
    </row>
    <row r="62" ht="12.75">
      <c r="B62" t="s">
        <v>66</v>
      </c>
    </row>
    <row r="63" ht="12.75">
      <c r="B63" t="s">
        <v>67</v>
      </c>
    </row>
    <row r="64" ht="12.75">
      <c r="B64" t="s">
        <v>68</v>
      </c>
    </row>
    <row r="65" ht="12.75">
      <c r="B65" t="s">
        <v>69</v>
      </c>
    </row>
    <row r="66" ht="12.75">
      <c r="B66" t="s">
        <v>70</v>
      </c>
    </row>
    <row r="67" ht="12.75">
      <c r="B67" t="s">
        <v>71</v>
      </c>
    </row>
    <row r="68" ht="12.75">
      <c r="B68" t="s">
        <v>72</v>
      </c>
    </row>
    <row r="69" ht="12.75">
      <c r="B69" t="s">
        <v>73</v>
      </c>
    </row>
    <row r="70" ht="12.75">
      <c r="B70" t="s">
        <v>74</v>
      </c>
    </row>
    <row r="73" spans="2:3" ht="12.75">
      <c r="B73" s="1" t="s">
        <v>87</v>
      </c>
      <c r="C73" s="1"/>
    </row>
    <row r="74" spans="2:3" ht="25.5">
      <c r="B74" s="74">
        <v>38979</v>
      </c>
      <c r="C74" s="72" t="s">
        <v>99</v>
      </c>
    </row>
    <row r="75" spans="2:3" ht="27" customHeight="1">
      <c r="B75" s="1"/>
      <c r="C75" s="72" t="s">
        <v>100</v>
      </c>
    </row>
    <row r="76" spans="2:3" ht="25.5">
      <c r="B76" s="74">
        <v>38834</v>
      </c>
      <c r="C76" s="72" t="s">
        <v>98</v>
      </c>
    </row>
    <row r="77" spans="2:3" ht="12.75">
      <c r="B77" s="1"/>
      <c r="C77" s="72" t="s">
        <v>88</v>
      </c>
    </row>
    <row r="78" spans="2:3" ht="12.75">
      <c r="B78" s="1"/>
      <c r="C78" s="72" t="s">
        <v>89</v>
      </c>
    </row>
    <row r="79" spans="2:3" ht="12.75">
      <c r="B79" s="1"/>
      <c r="C79" s="72" t="s">
        <v>90</v>
      </c>
    </row>
    <row r="80" spans="2:3" ht="12.75">
      <c r="B80" s="1"/>
      <c r="C80" s="72" t="s">
        <v>91</v>
      </c>
    </row>
    <row r="81" spans="2:3" ht="12.75">
      <c r="B81" s="1"/>
      <c r="C81" s="72" t="s">
        <v>92</v>
      </c>
    </row>
    <row r="82" spans="2:3" ht="25.5">
      <c r="B82" s="1"/>
      <c r="C82" s="72" t="s">
        <v>93</v>
      </c>
    </row>
    <row r="83" spans="2:3" ht="38.25">
      <c r="B83" s="1"/>
      <c r="C83" s="72" t="s">
        <v>97</v>
      </c>
    </row>
    <row r="84" spans="2:3" ht="12.75">
      <c r="B84" s="1"/>
      <c r="C84" s="1"/>
    </row>
    <row r="85" spans="2:3" ht="12.75">
      <c r="B85" s="1"/>
      <c r="C85" s="72" t="s">
        <v>94</v>
      </c>
    </row>
    <row r="86" spans="2:3" ht="25.5">
      <c r="B86" s="1"/>
      <c r="C86" s="72" t="s">
        <v>95</v>
      </c>
    </row>
    <row r="87" spans="2:3" ht="51">
      <c r="B87" s="1"/>
      <c r="C87" s="72" t="s">
        <v>96</v>
      </c>
    </row>
    <row r="89" ht="12.75">
      <c r="C89" s="73"/>
    </row>
  </sheetData>
  <sheetProtection/>
  <printOptions/>
  <pageMargins left="0.75" right="0.7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S29"/>
  <sheetViews>
    <sheetView showGridLines="0" zoomScale="75" zoomScaleNormal="75" zoomScalePageLayoutView="0" workbookViewId="0" topLeftCell="A3">
      <selection activeCell="E7" sqref="E7"/>
    </sheetView>
  </sheetViews>
  <sheetFormatPr defaultColWidth="9.140625" defaultRowHeight="12.75"/>
  <cols>
    <col min="1" max="1" width="2.28125" style="0" customWidth="1"/>
    <col min="2" max="2" width="2.140625" style="0" customWidth="1"/>
    <col min="3" max="3" width="8.57421875" style="0" customWidth="1"/>
    <col min="4" max="4" width="3.140625" style="0" customWidth="1"/>
    <col min="5" max="5" width="9.421875" style="0" customWidth="1"/>
    <col min="6" max="6" width="3.140625" style="0" customWidth="1"/>
    <col min="7" max="7" width="8.00390625" style="0" customWidth="1"/>
    <col min="8" max="8" width="3.140625" style="0" bestFit="1" customWidth="1"/>
    <col min="9" max="9" width="8.28125" style="0" customWidth="1"/>
    <col min="10" max="10" width="3.140625" style="0" bestFit="1" customWidth="1"/>
    <col min="12" max="12" width="3.140625" style="0" customWidth="1"/>
    <col min="13" max="13" width="8.8515625" style="0" customWidth="1"/>
    <col min="14" max="14" width="3.140625" style="0" customWidth="1"/>
    <col min="15" max="15" width="9.28125" style="0" customWidth="1"/>
    <col min="16" max="16" width="3.140625" style="0" bestFit="1" customWidth="1"/>
    <col min="17" max="17" width="8.7109375" style="0" customWidth="1"/>
    <col min="18" max="18" width="2.57421875" style="0" bestFit="1" customWidth="1"/>
  </cols>
  <sheetData>
    <row r="1" ht="63.75" customHeight="1"/>
    <row r="2" spans="2:17" ht="27" customHeight="1">
      <c r="B2" s="80" t="s">
        <v>15</v>
      </c>
      <c r="C2" s="80"/>
      <c r="D2" s="80"/>
      <c r="E2" s="80"/>
      <c r="F2" s="80"/>
      <c r="G2" s="80"/>
      <c r="H2" s="80"/>
      <c r="I2" s="80"/>
      <c r="J2" s="80"/>
      <c r="K2" s="80"/>
      <c r="L2" s="80"/>
      <c r="M2" s="80"/>
      <c r="N2" s="80"/>
      <c r="O2" s="80"/>
      <c r="P2" s="80"/>
      <c r="Q2" s="80"/>
    </row>
    <row r="3" spans="1:17" ht="18.75">
      <c r="A3" s="2"/>
      <c r="B3" s="80" t="s">
        <v>16</v>
      </c>
      <c r="C3" s="81"/>
      <c r="D3" s="81"/>
      <c r="E3" s="81"/>
      <c r="F3" s="81"/>
      <c r="G3" s="81"/>
      <c r="H3" s="81"/>
      <c r="I3" s="81"/>
      <c r="J3" s="81"/>
      <c r="K3" s="81"/>
      <c r="L3" s="81"/>
      <c r="M3" s="81"/>
      <c r="N3" s="81"/>
      <c r="O3" s="81"/>
      <c r="P3" s="81"/>
      <c r="Q3" s="81"/>
    </row>
    <row r="4" spans="3:17" ht="15">
      <c r="C4" s="6"/>
      <c r="D4" s="6"/>
      <c r="E4" s="7"/>
      <c r="F4" s="7"/>
      <c r="G4" s="7"/>
      <c r="H4" s="7"/>
      <c r="I4" s="7"/>
      <c r="J4" s="7"/>
      <c r="K4" s="7"/>
      <c r="L4" s="7"/>
      <c r="M4" s="7"/>
      <c r="N4" s="7"/>
      <c r="O4" s="7"/>
      <c r="P4" s="7"/>
      <c r="Q4" s="7"/>
    </row>
    <row r="5" spans="3:19" s="1" customFormat="1" ht="42.75">
      <c r="C5" s="8" t="s">
        <v>0</v>
      </c>
      <c r="D5" s="8"/>
      <c r="E5" s="8" t="s">
        <v>1</v>
      </c>
      <c r="F5" s="8"/>
      <c r="G5" s="8" t="s">
        <v>3</v>
      </c>
      <c r="H5" s="8"/>
      <c r="I5" s="8" t="s">
        <v>4</v>
      </c>
      <c r="J5" s="8"/>
      <c r="K5" s="8" t="s">
        <v>5</v>
      </c>
      <c r="L5" s="8"/>
      <c r="M5" s="8" t="s">
        <v>2</v>
      </c>
      <c r="N5" s="8"/>
      <c r="O5" s="8" t="s">
        <v>6</v>
      </c>
      <c r="P5" s="8"/>
      <c r="Q5" s="8" t="s">
        <v>7</v>
      </c>
      <c r="S5" s="8" t="s">
        <v>86</v>
      </c>
    </row>
    <row r="6" spans="3:19" ht="15">
      <c r="C6" s="17">
        <v>330</v>
      </c>
      <c r="D6" s="17"/>
      <c r="E6" s="17">
        <v>210</v>
      </c>
      <c r="F6" s="9"/>
      <c r="G6" s="16">
        <v>9</v>
      </c>
      <c r="H6" s="9"/>
      <c r="I6" s="16">
        <v>30</v>
      </c>
      <c r="J6" s="9"/>
      <c r="K6" s="16">
        <v>27</v>
      </c>
      <c r="L6" s="9"/>
      <c r="M6" s="16">
        <v>66</v>
      </c>
      <c r="N6" s="9"/>
      <c r="O6" s="16">
        <v>18</v>
      </c>
      <c r="P6" s="9"/>
      <c r="Q6" s="16">
        <v>15</v>
      </c>
      <c r="S6" s="16">
        <v>12</v>
      </c>
    </row>
    <row r="7" spans="3:17" ht="15">
      <c r="C7" s="9"/>
      <c r="D7" s="9"/>
      <c r="E7" s="9"/>
      <c r="F7" s="9"/>
      <c r="G7" s="9"/>
      <c r="H7" s="9"/>
      <c r="I7" s="9"/>
      <c r="J7" s="9"/>
      <c r="K7" s="9"/>
      <c r="L7" s="9"/>
      <c r="M7" s="9"/>
      <c r="N7" s="9"/>
      <c r="O7" s="9"/>
      <c r="P7" s="9"/>
      <c r="Q7" s="9"/>
    </row>
    <row r="8" spans="3:18" s="2" customFormat="1" ht="15">
      <c r="C8" s="9" t="s">
        <v>9</v>
      </c>
      <c r="D8" s="9" t="s">
        <v>10</v>
      </c>
      <c r="E8" s="9" t="s">
        <v>9</v>
      </c>
      <c r="F8" s="9" t="s">
        <v>10</v>
      </c>
      <c r="G8" s="9" t="s">
        <v>9</v>
      </c>
      <c r="H8" s="9" t="s">
        <v>10</v>
      </c>
      <c r="I8" s="9" t="s">
        <v>9</v>
      </c>
      <c r="J8" s="9" t="s">
        <v>10</v>
      </c>
      <c r="K8" s="9" t="s">
        <v>9</v>
      </c>
      <c r="L8" s="9" t="s">
        <v>10</v>
      </c>
      <c r="M8" s="9" t="s">
        <v>9</v>
      </c>
      <c r="N8" s="9" t="s">
        <v>10</v>
      </c>
      <c r="O8" s="9" t="s">
        <v>9</v>
      </c>
      <c r="P8" s="9" t="s">
        <v>10</v>
      </c>
      <c r="Q8" s="9" t="s">
        <v>9</v>
      </c>
      <c r="R8" s="9" t="s">
        <v>10</v>
      </c>
    </row>
    <row r="9" spans="2:19" s="2" customFormat="1" ht="15">
      <c r="B9" s="5"/>
      <c r="C9" s="10"/>
      <c r="D9" s="10"/>
      <c r="E9" s="10"/>
      <c r="F9" s="10"/>
      <c r="G9" s="10"/>
      <c r="H9" s="10"/>
      <c r="I9" s="96" t="s">
        <v>101</v>
      </c>
      <c r="J9" s="96"/>
      <c r="K9" s="96"/>
      <c r="L9" s="96"/>
      <c r="M9" s="10"/>
      <c r="N9" s="10"/>
      <c r="O9" s="54"/>
      <c r="P9" s="54"/>
      <c r="Q9" s="54"/>
      <c r="R9" s="56"/>
      <c r="S9"/>
    </row>
    <row r="10" spans="2:18" ht="29.25" customHeight="1">
      <c r="B10" s="4"/>
      <c r="C10" s="87" t="s">
        <v>19</v>
      </c>
      <c r="D10" s="88"/>
      <c r="E10" s="88"/>
      <c r="F10" s="89"/>
      <c r="G10" s="11"/>
      <c r="H10" s="11"/>
      <c r="I10" s="97"/>
      <c r="J10" s="97"/>
      <c r="K10" s="97"/>
      <c r="L10" s="97"/>
      <c r="M10" s="11"/>
      <c r="N10" s="11"/>
      <c r="O10" s="93" t="s">
        <v>18</v>
      </c>
      <c r="P10" s="94"/>
      <c r="Q10" s="94"/>
      <c r="R10" s="95"/>
    </row>
    <row r="11" spans="2:18" ht="15">
      <c r="B11" s="4"/>
      <c r="C11" s="77">
        <f>INT(1/24+E6/2)</f>
        <v>105</v>
      </c>
      <c r="D11" s="69">
        <f>INT(1/2+12*E6/2)-12*C11</f>
        <v>0</v>
      </c>
      <c r="E11" s="78">
        <f>INT(1/24+SQRT(POWER(E6/2,2)+POWER(C6/2,2)))</f>
        <v>195</v>
      </c>
      <c r="F11" s="70">
        <f>INT(1/2+12*SQRT(POWER(E6/2,2)+POWER(C6/2,2)))-12*E11</f>
        <v>7</v>
      </c>
      <c r="G11" s="11"/>
      <c r="H11" s="11"/>
      <c r="I11" s="97"/>
      <c r="J11" s="97"/>
      <c r="K11" s="97"/>
      <c r="L11" s="97"/>
      <c r="M11" s="11"/>
      <c r="N11" s="11"/>
      <c r="O11" s="78">
        <f>INT(1/24+SQRT(POWER(E6/2,2)+POWER(C6/2,2)))</f>
        <v>195</v>
      </c>
      <c r="P11" s="70">
        <f>INT(1/2+12*SQRT(POWER(E6/2,2)+POWER(C6/2,2)))-12*O11</f>
        <v>7</v>
      </c>
      <c r="Q11" s="77">
        <f>INT(1/24+E6/2)</f>
        <v>105</v>
      </c>
      <c r="R11" s="69">
        <f>INT(1/2+12*E6/2)-12*Q11</f>
        <v>0</v>
      </c>
    </row>
    <row r="12" spans="2:18" ht="30" customHeight="1">
      <c r="B12" s="4"/>
      <c r="C12" s="90" t="s">
        <v>20</v>
      </c>
      <c r="D12" s="91"/>
      <c r="E12" s="91"/>
      <c r="F12" s="92"/>
      <c r="G12" s="11"/>
      <c r="H12" s="11"/>
      <c r="I12" s="11"/>
      <c r="J12" s="11"/>
      <c r="K12" s="84" t="s">
        <v>12</v>
      </c>
      <c r="L12" s="85"/>
      <c r="M12" s="85"/>
      <c r="N12" s="86"/>
      <c r="O12" s="11"/>
      <c r="P12" s="11"/>
      <c r="Q12" s="11"/>
      <c r="R12" s="57"/>
    </row>
    <row r="13" spans="2:18" ht="15">
      <c r="B13" s="4"/>
      <c r="C13" s="77">
        <f>INT(1/24+M6/2)</f>
        <v>33</v>
      </c>
      <c r="D13" s="69">
        <f>INT(1/2+12*M6/2)-12*C13</f>
        <v>0</v>
      </c>
      <c r="E13" s="78">
        <f>INT(1/24+SQRT(POWER(M6/2,2)+POWER(C6/2,2)))</f>
        <v>168</v>
      </c>
      <c r="F13" s="70">
        <f>INT(1/2+12*SQRT(POWER(M6/2,2)+POWER(C6/2,2)))-12*E13</f>
        <v>3</v>
      </c>
      <c r="G13" s="11"/>
      <c r="H13" s="11"/>
      <c r="I13" s="11"/>
      <c r="J13" s="11"/>
      <c r="K13" s="78">
        <f>INT(1/24+SQRT(POWER(K6,2)+POWER(M6/2,2)))</f>
        <v>42</v>
      </c>
      <c r="L13" s="70">
        <f>INT(1/2+12*SQRT(POWER(K6,2)+POWER(M6/2,2)))-12*K13</f>
        <v>8</v>
      </c>
      <c r="M13" s="78">
        <f>INT(1/24+SQRT(POWER(C6/2-K6,2)+POWER(M6/2,2)))</f>
        <v>141</v>
      </c>
      <c r="N13" s="70">
        <f>INT(1/2+12*SQRT(POWER(C6/2-K6,2)+POWER(M6/2,2)))-12*M13</f>
        <v>11</v>
      </c>
      <c r="O13" s="11"/>
      <c r="P13" s="11"/>
      <c r="Q13" s="11"/>
      <c r="R13" s="57"/>
    </row>
    <row r="14" spans="2:18" ht="29.25" customHeight="1">
      <c r="B14" s="4"/>
      <c r="C14" s="87" t="s">
        <v>21</v>
      </c>
      <c r="D14" s="88"/>
      <c r="E14" s="88"/>
      <c r="F14" s="89"/>
      <c r="G14" s="87" t="s">
        <v>13</v>
      </c>
      <c r="H14" s="88"/>
      <c r="I14" s="88"/>
      <c r="J14" s="89"/>
      <c r="K14" s="12"/>
      <c r="L14" s="12"/>
      <c r="M14" s="11"/>
      <c r="N14" s="11"/>
      <c r="O14" s="11"/>
      <c r="P14" s="11"/>
      <c r="Q14" s="11"/>
      <c r="R14" s="57"/>
    </row>
    <row r="15" spans="2:18" ht="15">
      <c r="B15" s="4"/>
      <c r="C15" s="77">
        <f>INT(1/24+I6/2)</f>
        <v>15</v>
      </c>
      <c r="D15" s="69">
        <f>INT(1/2+12*I6/2)-12*C15</f>
        <v>0</v>
      </c>
      <c r="E15" s="78">
        <f>INT(1/24+SQRT(POWER(I6/2,2)+POWER(C6/2,2)))</f>
        <v>165</v>
      </c>
      <c r="F15" s="70">
        <f>INT(1/2+12*SQRT(POWER(I6/2,2)+POWER(C6/2,2)))-12*E15</f>
        <v>8</v>
      </c>
      <c r="G15" s="78">
        <f>INT(1/24+SQRT(POWER(G6,2)+POWER(I6/2,2)))</f>
        <v>17</v>
      </c>
      <c r="H15" s="70">
        <f>INT(1/2+12*SQRT(POWER(G6,2)+POWER(I6/2,2)))-12*G15</f>
        <v>6</v>
      </c>
      <c r="I15" s="78">
        <f>INT(1/24+SQRT(POWER(I6/2,2)+POWER(C6/2-G6,2)))</f>
        <v>156</v>
      </c>
      <c r="J15" s="70">
        <f>INT(1/2+12*SQRT(POWER(I6/2,2)+POWER(C6/2-G6,2)))-12*I15</f>
        <v>9</v>
      </c>
      <c r="K15" s="11"/>
      <c r="L15" s="11"/>
      <c r="M15" s="11"/>
      <c r="N15" s="11"/>
      <c r="O15" s="11"/>
      <c r="P15" s="11"/>
      <c r="Q15" s="11"/>
      <c r="R15" s="57"/>
    </row>
    <row r="16" spans="2:18" ht="15">
      <c r="B16" s="4"/>
      <c r="C16" s="98" t="s">
        <v>8</v>
      </c>
      <c r="D16" s="99"/>
      <c r="E16" s="11"/>
      <c r="F16" s="11"/>
      <c r="G16" s="11"/>
      <c r="H16" s="11"/>
      <c r="I16" s="11"/>
      <c r="J16" s="11"/>
      <c r="K16" s="11"/>
      <c r="L16" s="11"/>
      <c r="M16" s="11"/>
      <c r="N16" s="11"/>
      <c r="O16" s="11"/>
      <c r="P16" s="11"/>
      <c r="Q16" s="11"/>
      <c r="R16" s="57"/>
    </row>
    <row r="17" spans="2:18" ht="15">
      <c r="B17" s="4"/>
      <c r="C17" s="77">
        <f>INT(1/24+S6/2)</f>
        <v>6</v>
      </c>
      <c r="D17" s="69">
        <f>INT(1/2+12*S6/2)-12*C17</f>
        <v>0</v>
      </c>
      <c r="E17" s="11"/>
      <c r="F17" s="11"/>
      <c r="G17" s="11"/>
      <c r="H17" s="11"/>
      <c r="I17" s="11"/>
      <c r="J17" s="11"/>
      <c r="K17" s="11"/>
      <c r="L17" s="11"/>
      <c r="M17" s="11"/>
      <c r="N17" s="11"/>
      <c r="O17" s="11"/>
      <c r="P17" s="11"/>
      <c r="Q17" s="13"/>
      <c r="R17" s="55"/>
    </row>
    <row r="18" spans="2:18" ht="60" customHeight="1">
      <c r="B18" s="4"/>
      <c r="C18" s="87" t="s">
        <v>22</v>
      </c>
      <c r="D18" s="89"/>
      <c r="E18" s="11"/>
      <c r="F18" s="11"/>
      <c r="G18" s="11"/>
      <c r="H18" s="11"/>
      <c r="I18" s="87" t="s">
        <v>6</v>
      </c>
      <c r="J18" s="89"/>
      <c r="K18" s="11"/>
      <c r="L18" s="11"/>
      <c r="M18" s="11"/>
      <c r="N18" s="11"/>
      <c r="O18" s="11"/>
      <c r="P18" s="11"/>
      <c r="Q18" s="87" t="s">
        <v>11</v>
      </c>
      <c r="R18" s="89"/>
    </row>
    <row r="19" spans="2:18" ht="15">
      <c r="B19" s="3"/>
      <c r="C19" s="76">
        <v>0</v>
      </c>
      <c r="D19" s="79">
        <v>0</v>
      </c>
      <c r="E19" s="13"/>
      <c r="F19" s="13"/>
      <c r="G19" s="13"/>
      <c r="H19" s="13"/>
      <c r="I19" s="76">
        <f>INT(1/24+O6)</f>
        <v>18</v>
      </c>
      <c r="J19" s="69">
        <f>INT(1/2+12*O6)-12*I19</f>
        <v>0</v>
      </c>
      <c r="K19" s="13"/>
      <c r="L19" s="13"/>
      <c r="M19" s="13"/>
      <c r="N19" s="13"/>
      <c r="O19" s="13"/>
      <c r="P19" s="13"/>
      <c r="Q19" s="75">
        <f>INT(1/24+C6/2)</f>
        <v>165</v>
      </c>
      <c r="R19" s="71">
        <f>INT(1/2+12*C6/2)-12*Q19</f>
        <v>0</v>
      </c>
    </row>
    <row r="21" spans="3:18" ht="12.75">
      <c r="C21" s="82" t="s">
        <v>23</v>
      </c>
      <c r="D21" s="82"/>
      <c r="E21" s="82"/>
      <c r="F21" s="82"/>
      <c r="G21" s="82"/>
      <c r="H21" s="82"/>
      <c r="I21" s="82"/>
      <c r="J21" s="82"/>
      <c r="K21" s="82"/>
      <c r="L21" s="82"/>
      <c r="M21" s="82"/>
      <c r="N21" s="82"/>
      <c r="O21" s="82"/>
      <c r="P21" s="82"/>
      <c r="Q21" s="82"/>
      <c r="R21" s="82"/>
    </row>
    <row r="22" spans="3:18" ht="12.75">
      <c r="C22" s="82"/>
      <c r="D22" s="82"/>
      <c r="E22" s="82"/>
      <c r="F22" s="82"/>
      <c r="G22" s="82"/>
      <c r="H22" s="82"/>
      <c r="I22" s="82"/>
      <c r="J22" s="82"/>
      <c r="K22" s="82"/>
      <c r="L22" s="82"/>
      <c r="M22" s="82"/>
      <c r="N22" s="82"/>
      <c r="O22" s="82"/>
      <c r="P22" s="82"/>
      <c r="Q22" s="82"/>
      <c r="R22" s="82"/>
    </row>
    <row r="23" spans="3:18" ht="12.75">
      <c r="C23" s="82"/>
      <c r="D23" s="82"/>
      <c r="E23" s="82"/>
      <c r="F23" s="82"/>
      <c r="G23" s="82"/>
      <c r="H23" s="82"/>
      <c r="I23" s="82"/>
      <c r="J23" s="82"/>
      <c r="K23" s="82"/>
      <c r="L23" s="82"/>
      <c r="M23" s="82"/>
      <c r="N23" s="82"/>
      <c r="O23" s="82"/>
      <c r="P23" s="82"/>
      <c r="Q23" s="82"/>
      <c r="R23" s="82"/>
    </row>
    <row r="24" spans="3:18" ht="12.75">
      <c r="C24" s="83"/>
      <c r="D24" s="83"/>
      <c r="E24" s="83"/>
      <c r="F24" s="83"/>
      <c r="G24" s="83"/>
      <c r="H24" s="83"/>
      <c r="I24" s="83"/>
      <c r="J24" s="83"/>
      <c r="K24" s="83"/>
      <c r="L24" s="83"/>
      <c r="M24" s="83"/>
      <c r="N24" s="83"/>
      <c r="O24" s="83"/>
      <c r="P24" s="83"/>
      <c r="Q24" s="83"/>
      <c r="R24" s="83"/>
    </row>
    <row r="25" spans="3:18" ht="12.75">
      <c r="C25" s="83"/>
      <c r="D25" s="83"/>
      <c r="E25" s="83"/>
      <c r="F25" s="83"/>
      <c r="G25" s="83"/>
      <c r="H25" s="83"/>
      <c r="I25" s="83"/>
      <c r="J25" s="83"/>
      <c r="K25" s="83"/>
      <c r="L25" s="83"/>
      <c r="M25" s="83"/>
      <c r="N25" s="83"/>
      <c r="O25" s="83"/>
      <c r="P25" s="83"/>
      <c r="Q25" s="83"/>
      <c r="R25" s="83"/>
    </row>
    <row r="26" spans="3:18" ht="12.75">
      <c r="C26" s="83"/>
      <c r="D26" s="83"/>
      <c r="E26" s="83"/>
      <c r="F26" s="83"/>
      <c r="G26" s="83"/>
      <c r="H26" s="83"/>
      <c r="I26" s="83"/>
      <c r="J26" s="83"/>
      <c r="K26" s="83"/>
      <c r="L26" s="83"/>
      <c r="M26" s="83"/>
      <c r="N26" s="83"/>
      <c r="O26" s="83"/>
      <c r="P26" s="83"/>
      <c r="Q26" s="83"/>
      <c r="R26" s="83"/>
    </row>
    <row r="27" spans="3:18" ht="12.75">
      <c r="C27" s="15"/>
      <c r="D27" s="15"/>
      <c r="E27" s="15"/>
      <c r="F27" s="15"/>
      <c r="G27" s="15"/>
      <c r="H27" s="15"/>
      <c r="I27" s="15"/>
      <c r="J27" s="15"/>
      <c r="K27" s="15"/>
      <c r="L27" s="15"/>
      <c r="M27" s="15"/>
      <c r="N27" s="15"/>
      <c r="O27" s="15"/>
      <c r="P27" s="15"/>
      <c r="Q27" s="15"/>
      <c r="R27" s="15"/>
    </row>
    <row r="28" spans="3:17" ht="17.25" customHeight="1">
      <c r="C28" s="14"/>
      <c r="D28" s="14"/>
      <c r="E28" s="100" t="s">
        <v>14</v>
      </c>
      <c r="F28" s="100"/>
      <c r="G28" s="100"/>
      <c r="H28" s="100"/>
      <c r="I28" s="100"/>
      <c r="J28" s="100"/>
      <c r="K28" s="100"/>
      <c r="L28" s="100"/>
      <c r="M28" s="100"/>
      <c r="N28" s="100"/>
      <c r="O28" s="100"/>
      <c r="P28" s="14"/>
      <c r="Q28" s="14"/>
    </row>
    <row r="29" spans="3:17" ht="14.25">
      <c r="C29" s="100" t="s">
        <v>17</v>
      </c>
      <c r="D29" s="100"/>
      <c r="E29" s="100"/>
      <c r="F29" s="100"/>
      <c r="G29" s="100"/>
      <c r="H29" s="100"/>
      <c r="I29" s="100"/>
      <c r="J29" s="100"/>
      <c r="K29" s="100"/>
      <c r="L29" s="100"/>
      <c r="M29" s="100"/>
      <c r="N29" s="100"/>
      <c r="O29" s="100"/>
      <c r="P29" s="100"/>
      <c r="Q29" s="100"/>
    </row>
  </sheetData>
  <sheetProtection/>
  <mergeCells count="16">
    <mergeCell ref="C16:D16"/>
    <mergeCell ref="Q18:R18"/>
    <mergeCell ref="E28:O28"/>
    <mergeCell ref="C29:Q29"/>
    <mergeCell ref="I18:J18"/>
    <mergeCell ref="C18:D18"/>
    <mergeCell ref="B2:Q2"/>
    <mergeCell ref="B3:Q3"/>
    <mergeCell ref="C21:R26"/>
    <mergeCell ref="K12:N12"/>
    <mergeCell ref="G14:J14"/>
    <mergeCell ref="C10:F10"/>
    <mergeCell ref="C12:F12"/>
    <mergeCell ref="C14:F14"/>
    <mergeCell ref="O10:R10"/>
    <mergeCell ref="I9:L11"/>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C2:AC47"/>
  <sheetViews>
    <sheetView tabSelected="1" view="pageBreakPreview" zoomScale="90" zoomScaleNormal="65" zoomScaleSheetLayoutView="90" workbookViewId="0" topLeftCell="B2">
      <selection activeCell="D5" sqref="D5"/>
    </sheetView>
  </sheetViews>
  <sheetFormatPr defaultColWidth="9.140625" defaultRowHeight="12.75"/>
  <cols>
    <col min="1" max="5" width="5.7109375" style="0" customWidth="1"/>
    <col min="6" max="6" width="6.421875" style="0" customWidth="1"/>
    <col min="7" max="7" width="6.7109375" style="0" customWidth="1"/>
    <col min="8" max="8" width="6.00390625" style="0" customWidth="1"/>
    <col min="9" max="9" width="6.7109375" style="0" customWidth="1"/>
    <col min="10" max="10" width="5.7109375" style="0" customWidth="1"/>
    <col min="11" max="11" width="6.7109375" style="0" customWidth="1"/>
    <col min="12" max="41" width="5.7109375" style="0" customWidth="1"/>
    <col min="42" max="44" width="4.7109375" style="0" customWidth="1"/>
  </cols>
  <sheetData>
    <row r="2" spans="6:13" ht="15.75">
      <c r="F2" s="53" t="s">
        <v>82</v>
      </c>
      <c r="G2" s="44"/>
      <c r="H2" s="44"/>
      <c r="I2" s="45">
        <f>+'Layout Tool'!C6</f>
        <v>330</v>
      </c>
      <c r="J2" s="45" t="s">
        <v>83</v>
      </c>
      <c r="K2" s="45">
        <f>+'Layout Tool'!E6</f>
        <v>210</v>
      </c>
      <c r="L2" s="44" t="s">
        <v>84</v>
      </c>
      <c r="M2" s="44"/>
    </row>
    <row r="5" spans="4:27" ht="13.5" thickBot="1">
      <c r="D5" s="52" t="str">
        <f>CONCATENATE('Layout Tool'!C11,"'",'Layout Tool'!D11,"""")</f>
        <v>105'0"</v>
      </c>
      <c r="L5" s="18" t="s">
        <v>77</v>
      </c>
      <c r="AA5" s="52" t="str">
        <f>+D5</f>
        <v>105'0"</v>
      </c>
    </row>
    <row r="6" spans="5:26" ht="12.75">
      <c r="E6" s="20"/>
      <c r="F6" s="21"/>
      <c r="G6" s="21"/>
      <c r="H6" s="21"/>
      <c r="I6" s="21"/>
      <c r="J6" s="21"/>
      <c r="K6" s="21"/>
      <c r="L6" s="21"/>
      <c r="M6" s="21"/>
      <c r="N6" s="21"/>
      <c r="O6" s="21"/>
      <c r="P6" s="21"/>
      <c r="Q6" s="21"/>
      <c r="R6" s="21"/>
      <c r="S6" s="21"/>
      <c r="T6" s="21"/>
      <c r="U6" s="21"/>
      <c r="V6" s="21"/>
      <c r="W6" s="21"/>
      <c r="X6" s="21"/>
      <c r="Y6" s="21"/>
      <c r="Z6" s="22"/>
    </row>
    <row r="7" spans="5:26" ht="12.75">
      <c r="E7" s="23"/>
      <c r="F7" s="19"/>
      <c r="G7" s="19"/>
      <c r="H7" s="19"/>
      <c r="I7" s="19"/>
      <c r="J7" s="19"/>
      <c r="K7" s="19"/>
      <c r="L7" s="19"/>
      <c r="M7" s="19"/>
      <c r="N7" s="19"/>
      <c r="O7" s="19"/>
      <c r="P7" s="19"/>
      <c r="Q7" s="19"/>
      <c r="R7" s="19"/>
      <c r="S7" s="19"/>
      <c r="T7" s="19"/>
      <c r="U7" s="19"/>
      <c r="V7" s="19"/>
      <c r="W7" s="19"/>
      <c r="X7" s="19"/>
      <c r="Y7" s="19"/>
      <c r="Z7" s="24"/>
    </row>
    <row r="8" spans="5:26" ht="12.75">
      <c r="E8" s="23"/>
      <c r="F8" s="19"/>
      <c r="G8" s="19"/>
      <c r="H8" s="19"/>
      <c r="I8" s="19"/>
      <c r="J8" s="19"/>
      <c r="K8" s="19"/>
      <c r="L8" s="19"/>
      <c r="M8" s="19"/>
      <c r="N8" s="19"/>
      <c r="O8" s="19"/>
      <c r="P8" s="19"/>
      <c r="Q8" s="19"/>
      <c r="R8" s="19"/>
      <c r="S8" s="19"/>
      <c r="T8" s="19"/>
      <c r="U8" s="19"/>
      <c r="V8" s="19"/>
      <c r="W8" s="19"/>
      <c r="X8" s="19"/>
      <c r="Y8" s="19"/>
      <c r="Z8" s="24"/>
    </row>
    <row r="9" spans="5:26" ht="12.75">
      <c r="E9" s="23"/>
      <c r="F9" s="19"/>
      <c r="G9" s="19"/>
      <c r="H9" s="19"/>
      <c r="I9" s="48" t="str">
        <f>CONCATENATE('Layout Tool'!E11,"'",'Layout Tool'!F11,"""")</f>
        <v>195'7"</v>
      </c>
      <c r="K9" s="19"/>
      <c r="L9" s="19"/>
      <c r="M9" s="19"/>
      <c r="N9" s="19"/>
      <c r="O9" s="19"/>
      <c r="P9" s="19"/>
      <c r="Q9" s="19"/>
      <c r="R9" s="19"/>
      <c r="S9" s="19"/>
      <c r="T9" s="19"/>
      <c r="U9" s="19"/>
      <c r="V9" s="19"/>
      <c r="W9" s="19"/>
      <c r="X9" s="19"/>
      <c r="Y9" s="19"/>
      <c r="Z9" s="24"/>
    </row>
    <row r="10" spans="5:26" ht="12.75">
      <c r="E10" s="23"/>
      <c r="F10" s="19"/>
      <c r="G10" s="19"/>
      <c r="H10" s="19"/>
      <c r="I10" s="19"/>
      <c r="J10" s="19"/>
      <c r="K10" s="19"/>
      <c r="L10" s="19"/>
      <c r="M10" s="19"/>
      <c r="N10" s="19"/>
      <c r="O10" s="19"/>
      <c r="P10" s="19"/>
      <c r="Q10" s="19"/>
      <c r="R10" s="19"/>
      <c r="S10" s="19"/>
      <c r="T10" s="19"/>
      <c r="U10" s="48" t="str">
        <f>CONCATENATE('Layout Tool'!O11,"'",'Layout Tool'!P11,"""")</f>
        <v>195'7"</v>
      </c>
      <c r="V10" s="19"/>
      <c r="W10" s="19"/>
      <c r="X10" s="19"/>
      <c r="Y10" s="19"/>
      <c r="Z10" s="24"/>
    </row>
    <row r="11" spans="4:26" ht="13.5" thickBot="1">
      <c r="D11" s="52" t="str">
        <f>CONCATENATE('Layout Tool'!C13,"'",0,"""")</f>
        <v>33'0"</v>
      </c>
      <c r="E11" s="23"/>
      <c r="F11" s="37" t="s">
        <v>80</v>
      </c>
      <c r="G11" s="19"/>
      <c r="H11" s="19"/>
      <c r="I11" s="19"/>
      <c r="J11" s="19"/>
      <c r="K11" s="19"/>
      <c r="L11" s="19"/>
      <c r="M11" s="19"/>
      <c r="N11" s="19"/>
      <c r="O11" s="19"/>
      <c r="P11" s="19"/>
      <c r="Q11" s="19"/>
      <c r="R11" s="19"/>
      <c r="S11" s="19"/>
      <c r="T11" s="19"/>
      <c r="U11" s="19"/>
      <c r="V11" s="38"/>
      <c r="W11" s="39"/>
      <c r="X11" s="19"/>
      <c r="Y11" s="19"/>
      <c r="Z11" s="24"/>
    </row>
    <row r="12" spans="5:26" ht="12.75">
      <c r="E12" s="20"/>
      <c r="F12" s="21"/>
      <c r="G12" s="21"/>
      <c r="H12" s="21"/>
      <c r="I12" s="21"/>
      <c r="J12" s="21"/>
      <c r="K12" s="22"/>
      <c r="L12" s="19"/>
      <c r="M12" s="19"/>
      <c r="N12" s="19"/>
      <c r="O12" s="19"/>
      <c r="P12" s="19"/>
      <c r="Q12" s="19"/>
      <c r="R12" s="19"/>
      <c r="S12" s="19"/>
      <c r="T12" s="19"/>
      <c r="U12" s="19"/>
      <c r="W12" s="19"/>
      <c r="X12" s="19"/>
      <c r="Y12" s="19"/>
      <c r="Z12" s="24"/>
    </row>
    <row r="13" spans="5:27" ht="12.75">
      <c r="E13" s="23"/>
      <c r="F13" s="19"/>
      <c r="G13" s="19"/>
      <c r="H13" s="19"/>
      <c r="I13" s="19"/>
      <c r="J13" s="19"/>
      <c r="K13" s="24"/>
      <c r="L13" s="19"/>
      <c r="M13" s="19"/>
      <c r="N13" s="39"/>
      <c r="O13" s="39"/>
      <c r="P13" s="19"/>
      <c r="Q13" s="19"/>
      <c r="R13" s="19"/>
      <c r="S13" s="19"/>
      <c r="T13" s="19"/>
      <c r="U13" s="19"/>
      <c r="V13" s="19"/>
      <c r="W13" s="19"/>
      <c r="X13" s="19"/>
      <c r="Y13" s="19"/>
      <c r="Z13" s="24"/>
      <c r="AA13" s="18" t="s">
        <v>78</v>
      </c>
    </row>
    <row r="14" spans="5:26" ht="12.75">
      <c r="E14" s="23"/>
      <c r="F14" s="19"/>
      <c r="G14" s="19"/>
      <c r="H14" s="19"/>
      <c r="I14" s="48" t="str">
        <f>CONCATENATE('Layout Tool'!E13,"'",'Layout Tool'!F13,"""")</f>
        <v>168'3"</v>
      </c>
      <c r="J14" s="19"/>
      <c r="K14" s="24"/>
      <c r="L14" s="19"/>
      <c r="M14" s="19"/>
      <c r="N14" s="19"/>
      <c r="O14" s="19"/>
      <c r="P14" s="19"/>
      <c r="Q14" s="19"/>
      <c r="R14" s="19"/>
      <c r="S14" s="19"/>
      <c r="T14" s="19"/>
      <c r="U14" s="19"/>
      <c r="V14" s="19"/>
      <c r="W14" s="19"/>
      <c r="X14" s="19"/>
      <c r="Y14" s="19"/>
      <c r="Z14" s="24"/>
    </row>
    <row r="15" spans="5:26" ht="12.75">
      <c r="E15" s="23"/>
      <c r="F15" s="19"/>
      <c r="G15" s="19"/>
      <c r="H15" s="19"/>
      <c r="I15" s="19"/>
      <c r="J15" s="19"/>
      <c r="K15" s="24"/>
      <c r="L15" s="19"/>
      <c r="M15" s="19"/>
      <c r="N15" s="19"/>
      <c r="O15" s="19"/>
      <c r="P15" s="19"/>
      <c r="Q15" s="19"/>
      <c r="R15" s="19"/>
      <c r="S15" s="19"/>
      <c r="T15" s="19"/>
      <c r="U15" s="19"/>
      <c r="V15" s="19"/>
      <c r="W15" s="19"/>
      <c r="X15" s="19"/>
      <c r="Y15" s="19"/>
      <c r="Z15" s="24"/>
    </row>
    <row r="16" spans="5:26" ht="12.75">
      <c r="E16" s="23"/>
      <c r="F16" s="19"/>
      <c r="G16" s="19"/>
      <c r="H16" s="19"/>
      <c r="I16" s="19"/>
      <c r="J16" s="19"/>
      <c r="K16" s="24"/>
      <c r="L16" s="38"/>
      <c r="M16" s="39"/>
      <c r="N16" s="19"/>
      <c r="O16" s="19"/>
      <c r="P16" s="19"/>
      <c r="Q16" s="19"/>
      <c r="R16" s="19"/>
      <c r="S16" s="19"/>
      <c r="T16" s="19"/>
      <c r="U16" s="19"/>
      <c r="V16" s="19"/>
      <c r="W16" s="19"/>
      <c r="X16" s="19"/>
      <c r="Y16" s="19"/>
      <c r="Z16" s="24"/>
    </row>
    <row r="17" spans="4:26" ht="13.5" thickBot="1">
      <c r="D17" s="52" t="str">
        <f>CONCATENATE('Layout Tool'!C15,"'",0,"""")</f>
        <v>15'0"</v>
      </c>
      <c r="E17" s="23"/>
      <c r="F17" s="37" t="s">
        <v>79</v>
      </c>
      <c r="G17" s="19"/>
      <c r="H17" s="19"/>
      <c r="I17" s="19"/>
      <c r="J17" s="19"/>
      <c r="K17" s="24"/>
      <c r="L17" s="19"/>
      <c r="O17" s="19"/>
      <c r="P17" s="19"/>
      <c r="Q17" s="19"/>
      <c r="R17" s="19"/>
      <c r="S17" s="19"/>
      <c r="T17" s="19"/>
      <c r="U17" s="19"/>
      <c r="V17" s="19"/>
      <c r="W17" s="19"/>
      <c r="X17" s="19"/>
      <c r="Y17" s="19"/>
      <c r="Z17" s="24"/>
    </row>
    <row r="18" spans="5:28" ht="12.75">
      <c r="E18" s="20"/>
      <c r="F18" s="21"/>
      <c r="G18" s="22"/>
      <c r="H18" s="19"/>
      <c r="I18" s="48" t="str">
        <f>CONCATENATE('Layout Tool'!E15,"'",'Layout Tool'!F15,"""")</f>
        <v>165'8"</v>
      </c>
      <c r="J18" s="19"/>
      <c r="K18" s="24"/>
      <c r="L18" s="19"/>
      <c r="M18" s="19"/>
      <c r="N18" s="19"/>
      <c r="O18" s="19"/>
      <c r="P18" s="19"/>
      <c r="Q18" s="19"/>
      <c r="R18" s="19"/>
      <c r="S18" s="19"/>
      <c r="T18" s="19"/>
      <c r="U18" s="19"/>
      <c r="V18" s="19"/>
      <c r="W18" s="19"/>
      <c r="X18" s="19"/>
      <c r="Y18" s="19"/>
      <c r="Z18" s="24"/>
      <c r="AA18" s="18"/>
      <c r="AB18" s="40"/>
    </row>
    <row r="19" spans="5:26" ht="12.75">
      <c r="E19" s="23"/>
      <c r="F19" s="19"/>
      <c r="G19" s="24"/>
      <c r="H19" s="19"/>
      <c r="I19" s="19"/>
      <c r="J19" s="19"/>
      <c r="K19" s="24"/>
      <c r="L19" s="19"/>
      <c r="M19" s="19"/>
      <c r="N19" s="19"/>
      <c r="O19" s="19"/>
      <c r="P19" s="19"/>
      <c r="Q19" s="19"/>
      <c r="R19" s="19"/>
      <c r="S19" s="19"/>
      <c r="T19" s="19"/>
      <c r="U19" s="19"/>
      <c r="V19" s="19"/>
      <c r="W19" s="19"/>
      <c r="X19" s="19"/>
      <c r="Y19" s="19"/>
      <c r="Z19" s="24"/>
    </row>
    <row r="20" spans="5:29" ht="12.75">
      <c r="E20" s="23"/>
      <c r="F20" s="19"/>
      <c r="G20" s="24"/>
      <c r="H20" s="19"/>
      <c r="I20" s="19"/>
      <c r="J20" s="19"/>
      <c r="K20" s="24"/>
      <c r="L20" s="19"/>
      <c r="M20" s="19"/>
      <c r="N20" s="19"/>
      <c r="O20" s="19"/>
      <c r="P20" s="19"/>
      <c r="Q20" s="19"/>
      <c r="R20" s="19"/>
      <c r="S20" s="19"/>
      <c r="T20" s="19"/>
      <c r="U20" s="19"/>
      <c r="V20" s="19"/>
      <c r="W20" s="19"/>
      <c r="X20" s="19"/>
      <c r="Y20" s="19"/>
      <c r="Z20" s="24"/>
      <c r="AC20" s="52" t="str">
        <f>CONCATENATE('Layout Tool'!Q6,"'",0,"""")</f>
        <v>15'0"</v>
      </c>
    </row>
    <row r="21" spans="4:26" ht="13.5" thickBot="1">
      <c r="D21" s="52" t="str">
        <f>CONCATENATE('Layout Tool'!C17,"'",'Layout Tool'!D17,"""")</f>
        <v>6'0"</v>
      </c>
      <c r="E21" s="23"/>
      <c r="F21" s="19"/>
      <c r="G21" s="24"/>
      <c r="H21" s="19"/>
      <c r="I21" s="19"/>
      <c r="J21" s="19"/>
      <c r="K21" s="24"/>
      <c r="L21" s="19"/>
      <c r="M21" s="19"/>
      <c r="N21" s="38"/>
      <c r="O21" s="39"/>
      <c r="P21" s="19"/>
      <c r="Q21" s="19"/>
      <c r="R21" s="19"/>
      <c r="S21" s="19"/>
      <c r="T21" s="19"/>
      <c r="U21" s="19"/>
      <c r="V21" s="19"/>
      <c r="W21" s="19"/>
      <c r="X21" s="19"/>
      <c r="Y21" s="19"/>
      <c r="Z21" s="24"/>
    </row>
    <row r="22" spans="3:26" ht="13.5" thickTop="1">
      <c r="C22" s="28"/>
      <c r="D22" s="29"/>
      <c r="E22" s="23"/>
      <c r="F22" s="19"/>
      <c r="G22" s="24"/>
      <c r="H22" s="19"/>
      <c r="I22" s="19"/>
      <c r="J22" s="19"/>
      <c r="K22" s="24"/>
      <c r="L22" s="19"/>
      <c r="M22" s="19"/>
      <c r="N22" s="19"/>
      <c r="O22" s="19"/>
      <c r="P22" s="19"/>
      <c r="Q22" s="19"/>
      <c r="R22" s="19"/>
      <c r="S22" s="19"/>
      <c r="T22" s="19"/>
      <c r="U22" s="19"/>
      <c r="V22" s="19"/>
      <c r="W22" s="19"/>
      <c r="X22" s="19"/>
      <c r="Y22" s="19"/>
      <c r="Z22" s="24"/>
    </row>
    <row r="23" spans="3:26" ht="12.75">
      <c r="C23" s="30"/>
      <c r="D23" s="24"/>
      <c r="E23" s="23"/>
      <c r="F23" s="19"/>
      <c r="G23" s="24"/>
      <c r="H23" s="19"/>
      <c r="I23" s="19"/>
      <c r="J23" s="19"/>
      <c r="K23" s="24"/>
      <c r="L23" s="19"/>
      <c r="M23" s="19"/>
      <c r="N23" s="19"/>
      <c r="O23" s="19"/>
      <c r="P23" s="19"/>
      <c r="Q23" s="19"/>
      <c r="R23" s="19"/>
      <c r="S23" s="19"/>
      <c r="T23" s="19"/>
      <c r="U23" s="19"/>
      <c r="V23" s="19"/>
      <c r="W23" s="19"/>
      <c r="X23" s="19"/>
      <c r="Y23" s="19"/>
      <c r="Z23" s="24"/>
    </row>
    <row r="24" spans="3:26" ht="12.75">
      <c r="C24" s="30"/>
      <c r="D24" s="24"/>
      <c r="E24" s="23"/>
      <c r="F24" s="19"/>
      <c r="G24" s="24"/>
      <c r="H24" s="19"/>
      <c r="I24" s="19"/>
      <c r="J24" s="19"/>
      <c r="K24" s="24"/>
      <c r="L24" s="19"/>
      <c r="M24" s="19"/>
      <c r="N24" s="19"/>
      <c r="O24" s="19"/>
      <c r="P24" s="19"/>
      <c r="Q24" s="19"/>
      <c r="R24" s="19"/>
      <c r="S24" s="19"/>
      <c r="T24" s="19"/>
      <c r="U24" s="19"/>
      <c r="V24" s="19"/>
      <c r="W24" s="19"/>
      <c r="X24" s="19"/>
      <c r="Y24" s="19"/>
      <c r="Z24" s="24"/>
    </row>
    <row r="25" spans="3:26" ht="12.75">
      <c r="C25" s="30"/>
      <c r="D25" s="24"/>
      <c r="E25" s="23"/>
      <c r="F25" s="19"/>
      <c r="G25" s="24"/>
      <c r="H25" s="19"/>
      <c r="I25" s="37" t="s">
        <v>85</v>
      </c>
      <c r="J25" s="19"/>
      <c r="K25" s="24"/>
      <c r="L25" s="19"/>
      <c r="M25" s="19"/>
      <c r="N25" s="19"/>
      <c r="O25" s="19"/>
      <c r="P25" s="19"/>
      <c r="Q25" s="19"/>
      <c r="R25" s="19"/>
      <c r="S25" s="19"/>
      <c r="T25" s="19"/>
      <c r="U25" s="19"/>
      <c r="V25" s="19"/>
      <c r="W25" s="19"/>
      <c r="X25" s="19"/>
      <c r="Y25" s="19"/>
      <c r="Z25" s="24"/>
    </row>
    <row r="26" spans="3:26" ht="13.5" thickBot="1">
      <c r="C26" s="47" t="s">
        <v>81</v>
      </c>
      <c r="D26" s="24"/>
      <c r="E26" s="33"/>
      <c r="F26" s="34"/>
      <c r="G26" s="35"/>
      <c r="H26" s="34"/>
      <c r="I26" s="46"/>
      <c r="J26" s="34"/>
      <c r="K26" s="35"/>
      <c r="L26" s="34"/>
      <c r="M26" s="34"/>
      <c r="N26" s="49" t="str">
        <f>CONCATENATE('Layout Tool'!Q19,"'",'Layout Tool'!R19,"""")</f>
        <v>165'0"</v>
      </c>
      <c r="O26" s="36"/>
      <c r="P26" s="41"/>
      <c r="Q26" s="34"/>
      <c r="R26" s="34"/>
      <c r="S26" s="34"/>
      <c r="T26" s="34"/>
      <c r="U26" s="34"/>
      <c r="V26" s="34"/>
      <c r="W26" s="34"/>
      <c r="X26" s="34"/>
      <c r="Y26" s="34"/>
      <c r="Z26" s="35"/>
    </row>
    <row r="27" spans="3:26" ht="12.75">
      <c r="C27" s="30"/>
      <c r="D27" s="24"/>
      <c r="E27" s="23"/>
      <c r="F27" s="19"/>
      <c r="G27" s="24"/>
      <c r="H27" s="19"/>
      <c r="I27" s="50" t="str">
        <f>CONCATENATE('Layout Tool'!O6,"'",0,"""")</f>
        <v>18'0"</v>
      </c>
      <c r="J27" s="48"/>
      <c r="K27" s="24"/>
      <c r="L27" s="19"/>
      <c r="M27" s="19"/>
      <c r="N27" s="19"/>
      <c r="O27" s="19"/>
      <c r="P27" s="19"/>
      <c r="Q27" s="19"/>
      <c r="R27" s="19"/>
      <c r="S27" s="19"/>
      <c r="T27" s="19"/>
      <c r="U27" s="19"/>
      <c r="V27" s="19"/>
      <c r="W27" s="19"/>
      <c r="X27" s="19"/>
      <c r="Y27" s="19"/>
      <c r="Z27" s="24"/>
    </row>
    <row r="28" spans="3:26" ht="12.75">
      <c r="C28" s="30"/>
      <c r="D28" s="24"/>
      <c r="E28" s="23"/>
      <c r="F28" s="19"/>
      <c r="G28" s="24"/>
      <c r="H28" s="19"/>
      <c r="I28" s="19"/>
      <c r="J28" s="19"/>
      <c r="K28" s="24"/>
      <c r="L28" s="19"/>
      <c r="M28" s="19"/>
      <c r="N28" s="19"/>
      <c r="O28" s="19"/>
      <c r="P28" s="19"/>
      <c r="Q28" s="19"/>
      <c r="R28" s="19"/>
      <c r="S28" s="19"/>
      <c r="T28" s="19"/>
      <c r="U28" s="19"/>
      <c r="V28" s="19"/>
      <c r="W28" s="19"/>
      <c r="X28" s="19"/>
      <c r="Y28" s="19"/>
      <c r="Z28" s="24"/>
    </row>
    <row r="29" spans="3:26" ht="12.75">
      <c r="C29" s="30"/>
      <c r="D29" s="24"/>
      <c r="E29" s="23"/>
      <c r="F29" s="19"/>
      <c r="G29" s="24"/>
      <c r="H29" s="19"/>
      <c r="I29" s="19"/>
      <c r="J29" s="19"/>
      <c r="K29" s="24"/>
      <c r="L29" s="19"/>
      <c r="M29" s="19"/>
      <c r="N29" s="19"/>
      <c r="O29" s="19"/>
      <c r="P29" s="19"/>
      <c r="Q29" s="19"/>
      <c r="R29" s="19"/>
      <c r="S29" s="19"/>
      <c r="T29" s="19"/>
      <c r="U29" s="19"/>
      <c r="V29" s="19"/>
      <c r="W29" s="19"/>
      <c r="X29" s="19"/>
      <c r="Y29" s="19"/>
      <c r="Z29" s="24"/>
    </row>
    <row r="30" spans="3:26" ht="13.5" thickBot="1">
      <c r="C30" s="31"/>
      <c r="D30" s="32"/>
      <c r="E30" s="23"/>
      <c r="F30" s="19"/>
      <c r="G30" s="24"/>
      <c r="H30" s="19"/>
      <c r="I30" s="19"/>
      <c r="J30" s="19"/>
      <c r="K30" s="24"/>
      <c r="L30" s="19"/>
      <c r="M30" s="19"/>
      <c r="N30" s="19"/>
      <c r="O30" s="19"/>
      <c r="P30" s="19"/>
      <c r="Q30" s="19"/>
      <c r="R30" s="19"/>
      <c r="S30" s="19"/>
      <c r="T30" s="19"/>
      <c r="U30" s="19"/>
      <c r="V30" s="19"/>
      <c r="W30" s="19"/>
      <c r="X30" s="19"/>
      <c r="Y30" s="19"/>
      <c r="Z30" s="24"/>
    </row>
    <row r="31" spans="5:26" ht="13.5" thickTop="1">
      <c r="E31" s="23"/>
      <c r="F31" s="19"/>
      <c r="G31" s="24"/>
      <c r="H31" s="19"/>
      <c r="I31" s="19"/>
      <c r="J31" s="19"/>
      <c r="K31" s="24"/>
      <c r="L31" s="19"/>
      <c r="M31" s="48" t="str">
        <f>CONCATENATE('Layout Tool'!I15,"'",'Layout Tool'!J15,"""")</f>
        <v>156'9"</v>
      </c>
      <c r="N31" s="19"/>
      <c r="O31" s="19"/>
      <c r="P31" s="19"/>
      <c r="Q31" s="19"/>
      <c r="R31" s="19"/>
      <c r="S31" s="19"/>
      <c r="T31" s="19"/>
      <c r="U31" s="19"/>
      <c r="V31" s="19"/>
      <c r="W31" s="19"/>
      <c r="X31" s="19"/>
      <c r="Y31" s="19"/>
      <c r="Z31" s="24"/>
    </row>
    <row r="32" spans="5:26" ht="12.75">
      <c r="E32" s="43"/>
      <c r="F32" s="51" t="str">
        <f>CONCATENATE('Layout Tool'!G15,"'",'Layout Tool'!H15,"""")</f>
        <v>17'6"</v>
      </c>
      <c r="G32" s="24"/>
      <c r="H32" s="19"/>
      <c r="I32" s="19"/>
      <c r="J32" s="19"/>
      <c r="K32" s="24"/>
      <c r="L32" s="19"/>
      <c r="M32" s="19"/>
      <c r="N32" s="19"/>
      <c r="O32" s="38"/>
      <c r="P32" s="39"/>
      <c r="Q32" s="19"/>
      <c r="R32" s="19"/>
      <c r="S32" s="19"/>
      <c r="T32" s="19"/>
      <c r="U32" s="19"/>
      <c r="V32" s="19"/>
      <c r="W32" s="19"/>
      <c r="X32" s="19"/>
      <c r="Y32" s="19"/>
      <c r="Z32" s="24"/>
    </row>
    <row r="33" spans="5:26" ht="12.75">
      <c r="E33" s="23"/>
      <c r="F33" s="19"/>
      <c r="G33" s="24"/>
      <c r="H33" s="19"/>
      <c r="I33" s="19"/>
      <c r="J33" s="19"/>
      <c r="K33" s="24"/>
      <c r="L33" s="19"/>
      <c r="M33" s="19"/>
      <c r="N33" s="19"/>
      <c r="O33" s="19"/>
      <c r="P33" s="19"/>
      <c r="Q33" s="19"/>
      <c r="R33" s="19"/>
      <c r="S33" s="19"/>
      <c r="T33" s="19"/>
      <c r="U33" s="19"/>
      <c r="V33" s="19"/>
      <c r="W33" s="19"/>
      <c r="X33" s="19"/>
      <c r="Y33" s="19"/>
      <c r="Z33" s="24"/>
    </row>
    <row r="34" spans="5:26" ht="13.5" thickBot="1">
      <c r="E34" s="25"/>
      <c r="F34" s="26"/>
      <c r="G34" s="27"/>
      <c r="H34" s="19"/>
      <c r="I34" s="19"/>
      <c r="J34" s="19"/>
      <c r="K34" s="24"/>
      <c r="L34" s="19"/>
      <c r="M34" s="19"/>
      <c r="N34" s="19"/>
      <c r="O34" s="19"/>
      <c r="P34" s="19"/>
      <c r="Q34" s="19"/>
      <c r="R34" s="19"/>
      <c r="S34" s="19"/>
      <c r="T34" s="19"/>
      <c r="U34" s="19"/>
      <c r="V34" s="19"/>
      <c r="W34" s="19"/>
      <c r="X34" s="19"/>
      <c r="Y34" s="19"/>
      <c r="Z34" s="24"/>
    </row>
    <row r="35" spans="5:26" ht="12.75">
      <c r="E35" s="23"/>
      <c r="F35" s="19"/>
      <c r="G35" s="19"/>
      <c r="H35" s="19"/>
      <c r="I35" s="19"/>
      <c r="J35" s="19"/>
      <c r="K35" s="24"/>
      <c r="L35" s="19"/>
      <c r="M35" s="19"/>
      <c r="N35" s="19"/>
      <c r="O35" s="19"/>
      <c r="P35" s="19"/>
      <c r="Q35" s="19"/>
      <c r="R35" s="19"/>
      <c r="S35" s="19"/>
      <c r="T35" s="19"/>
      <c r="U35" s="19"/>
      <c r="V35" s="19"/>
      <c r="W35" s="19"/>
      <c r="X35" s="19"/>
      <c r="Y35" s="19"/>
      <c r="Z35" s="24"/>
    </row>
    <row r="36" spans="5:26" ht="12.75">
      <c r="E36" s="23"/>
      <c r="F36" s="19"/>
      <c r="G36" s="19"/>
      <c r="H36" s="19"/>
      <c r="I36" s="19"/>
      <c r="J36" s="48" t="str">
        <f>CONCATENATE('Layout Tool'!K13,"'",'Layout Tool'!L13,"""")</f>
        <v>42'8"</v>
      </c>
      <c r="K36" s="42"/>
      <c r="L36" s="19"/>
      <c r="M36" s="19"/>
      <c r="N36" s="19"/>
      <c r="O36" s="48" t="str">
        <f>CONCATENATE('Layout Tool'!M13,"'",'Layout Tool'!N13,"""")</f>
        <v>141'11"</v>
      </c>
      <c r="P36" s="19"/>
      <c r="Q36" s="19"/>
      <c r="R36" s="38"/>
      <c r="S36" s="39"/>
      <c r="T36" s="19"/>
      <c r="U36" s="19"/>
      <c r="V36" s="19"/>
      <c r="W36" s="19"/>
      <c r="X36" s="19"/>
      <c r="Y36" s="19"/>
      <c r="Z36" s="24"/>
    </row>
    <row r="37" spans="5:26" ht="12.75">
      <c r="E37" s="23"/>
      <c r="F37" s="19"/>
      <c r="G37" s="19"/>
      <c r="H37" s="19"/>
      <c r="I37" s="19"/>
      <c r="J37" s="19"/>
      <c r="K37" s="24"/>
      <c r="L37" s="19"/>
      <c r="M37" s="19"/>
      <c r="N37" s="19"/>
      <c r="O37" s="19"/>
      <c r="P37" s="19"/>
      <c r="Q37" s="19"/>
      <c r="R37" s="19"/>
      <c r="S37" s="19"/>
      <c r="T37" s="19"/>
      <c r="U37" s="19"/>
      <c r="V37" s="19"/>
      <c r="W37" s="19"/>
      <c r="X37" s="19"/>
      <c r="Y37" s="19"/>
      <c r="Z37" s="24"/>
    </row>
    <row r="38" spans="5:26" ht="12.75">
      <c r="E38" s="23"/>
      <c r="F38" s="19"/>
      <c r="G38" s="19"/>
      <c r="H38" s="19"/>
      <c r="J38" s="19"/>
      <c r="K38" s="24"/>
      <c r="L38" s="19"/>
      <c r="M38" s="19"/>
      <c r="N38" s="19"/>
      <c r="O38" s="19"/>
      <c r="P38" s="19"/>
      <c r="Q38" s="19"/>
      <c r="R38" s="19"/>
      <c r="S38" s="19"/>
      <c r="T38" s="19"/>
      <c r="U38" s="19"/>
      <c r="V38" s="19"/>
      <c r="W38" s="19"/>
      <c r="X38" s="19"/>
      <c r="Y38" s="19"/>
      <c r="Z38" s="24"/>
    </row>
    <row r="39" spans="5:26" ht="12.75">
      <c r="E39" s="23"/>
      <c r="F39" s="19"/>
      <c r="G39" s="19"/>
      <c r="H39" s="19"/>
      <c r="I39" s="19"/>
      <c r="J39" s="19"/>
      <c r="K39" s="24"/>
      <c r="L39" s="19"/>
      <c r="M39" s="19"/>
      <c r="N39" s="19"/>
      <c r="O39" s="19"/>
      <c r="P39" s="19"/>
      <c r="Q39" s="19"/>
      <c r="R39" s="19"/>
      <c r="S39" s="19"/>
      <c r="T39" s="19"/>
      <c r="U39" s="19"/>
      <c r="V39" s="19"/>
      <c r="W39" s="19"/>
      <c r="X39" s="19"/>
      <c r="Y39" s="19"/>
      <c r="Z39" s="24"/>
    </row>
    <row r="40" spans="5:26" ht="13.5" thickBot="1">
      <c r="E40" s="25"/>
      <c r="F40" s="26"/>
      <c r="G40" s="26"/>
      <c r="H40" s="26"/>
      <c r="I40" s="26"/>
      <c r="J40" s="26"/>
      <c r="K40" s="27"/>
      <c r="L40" s="19"/>
      <c r="M40" s="19"/>
      <c r="N40" s="19"/>
      <c r="O40" s="19"/>
      <c r="P40" s="19"/>
      <c r="Q40" s="19"/>
      <c r="R40" s="19"/>
      <c r="S40" s="19"/>
      <c r="T40" s="19"/>
      <c r="U40" s="19"/>
      <c r="V40" s="19"/>
      <c r="W40" s="19"/>
      <c r="X40" s="19"/>
      <c r="Y40" s="19"/>
      <c r="Z40" s="24"/>
    </row>
    <row r="41" spans="5:26" ht="12.75">
      <c r="E41" s="23"/>
      <c r="F41" s="19"/>
      <c r="G41" s="19"/>
      <c r="H41" s="19"/>
      <c r="I41" s="19"/>
      <c r="J41" s="19"/>
      <c r="K41" s="19"/>
      <c r="L41" s="19"/>
      <c r="M41" s="19"/>
      <c r="N41" s="19"/>
      <c r="O41" s="19"/>
      <c r="P41" s="19"/>
      <c r="Q41" s="19"/>
      <c r="R41" s="19"/>
      <c r="S41" s="19"/>
      <c r="T41" s="19"/>
      <c r="U41" s="19"/>
      <c r="V41" s="19"/>
      <c r="W41" s="19"/>
      <c r="X41" s="19"/>
      <c r="Y41" s="19"/>
      <c r="Z41" s="24"/>
    </row>
    <row r="42" spans="5:26" ht="12.75">
      <c r="E42" s="23"/>
      <c r="F42" s="19"/>
      <c r="G42" s="19"/>
      <c r="H42" s="19"/>
      <c r="I42" s="19"/>
      <c r="J42" s="19"/>
      <c r="K42" s="19"/>
      <c r="L42" s="19"/>
      <c r="M42" s="19"/>
      <c r="N42" s="19"/>
      <c r="O42" s="19"/>
      <c r="P42" s="19"/>
      <c r="Q42" s="19"/>
      <c r="R42" s="19"/>
      <c r="S42" s="19"/>
      <c r="T42" s="19"/>
      <c r="U42" s="19"/>
      <c r="V42" s="19"/>
      <c r="W42" s="19"/>
      <c r="X42" s="19"/>
      <c r="Y42" s="19"/>
      <c r="Z42" s="24"/>
    </row>
    <row r="43" spans="5:26" ht="12.75">
      <c r="E43" s="23"/>
      <c r="F43" s="19"/>
      <c r="G43" s="19"/>
      <c r="H43" s="19"/>
      <c r="I43" s="19"/>
      <c r="J43" s="19"/>
      <c r="K43" s="19"/>
      <c r="L43" s="19"/>
      <c r="M43" s="19"/>
      <c r="N43" s="19"/>
      <c r="O43" s="19"/>
      <c r="P43" s="19"/>
      <c r="Q43" s="19"/>
      <c r="R43" s="19"/>
      <c r="S43" s="19"/>
      <c r="T43" s="19"/>
      <c r="U43" s="19"/>
      <c r="V43" s="19"/>
      <c r="W43" s="19"/>
      <c r="X43" s="19"/>
      <c r="Y43" s="19"/>
      <c r="Z43" s="24"/>
    </row>
    <row r="44" spans="5:26" ht="12.75">
      <c r="E44" s="23"/>
      <c r="F44" s="19"/>
      <c r="G44" s="19"/>
      <c r="H44" s="19"/>
      <c r="I44" s="19"/>
      <c r="J44" s="19"/>
      <c r="K44" s="19"/>
      <c r="L44" s="19"/>
      <c r="M44" s="19"/>
      <c r="N44" s="19"/>
      <c r="O44" s="19"/>
      <c r="P44" s="19"/>
      <c r="Q44" s="19"/>
      <c r="R44" s="19"/>
      <c r="S44" s="19"/>
      <c r="T44" s="19"/>
      <c r="U44" s="19"/>
      <c r="V44" s="19"/>
      <c r="W44" s="19"/>
      <c r="X44" s="19"/>
      <c r="Y44" s="19"/>
      <c r="Z44" s="24"/>
    </row>
    <row r="45" spans="5:26" ht="12.75">
      <c r="E45" s="23"/>
      <c r="F45" s="19"/>
      <c r="G45" s="19"/>
      <c r="H45" s="19"/>
      <c r="I45" s="19"/>
      <c r="J45" s="19"/>
      <c r="K45" s="19"/>
      <c r="L45" s="19"/>
      <c r="M45" s="19"/>
      <c r="N45" s="19"/>
      <c r="O45" s="19"/>
      <c r="P45" s="19"/>
      <c r="Q45" s="19"/>
      <c r="R45" s="19"/>
      <c r="S45" s="19"/>
      <c r="T45" s="19"/>
      <c r="U45" s="19"/>
      <c r="V45" s="19"/>
      <c r="W45" s="19"/>
      <c r="X45" s="19"/>
      <c r="Y45" s="19"/>
      <c r="Z45" s="24"/>
    </row>
    <row r="46" spans="5:26" ht="12.75">
      <c r="E46" s="23"/>
      <c r="F46" s="19"/>
      <c r="G46" s="19"/>
      <c r="H46" s="19"/>
      <c r="I46" s="19"/>
      <c r="J46" s="19"/>
      <c r="K46" s="19"/>
      <c r="L46" s="19"/>
      <c r="M46" s="19"/>
      <c r="N46" s="19"/>
      <c r="O46" s="19"/>
      <c r="P46" s="19"/>
      <c r="Q46" s="19"/>
      <c r="R46" s="19"/>
      <c r="S46" s="19"/>
      <c r="T46" s="19"/>
      <c r="U46" s="19"/>
      <c r="V46" s="19"/>
      <c r="W46" s="19"/>
      <c r="X46" s="19"/>
      <c r="Y46" s="19"/>
      <c r="Z46" s="24"/>
    </row>
    <row r="47" spans="5:26" ht="13.5" thickBot="1">
      <c r="E47" s="25"/>
      <c r="F47" s="26"/>
      <c r="G47" s="26"/>
      <c r="H47" s="26"/>
      <c r="I47" s="26"/>
      <c r="J47" s="26"/>
      <c r="K47" s="26"/>
      <c r="L47" s="26"/>
      <c r="M47" s="26"/>
      <c r="N47" s="26"/>
      <c r="O47" s="26"/>
      <c r="P47" s="26"/>
      <c r="Q47" s="26"/>
      <c r="R47" s="26"/>
      <c r="S47" s="26"/>
      <c r="T47" s="26"/>
      <c r="U47" s="26"/>
      <c r="V47" s="26"/>
      <c r="W47" s="26"/>
      <c r="X47" s="26"/>
      <c r="Y47" s="26"/>
      <c r="Z47" s="27"/>
    </row>
  </sheetData>
  <sheetProtection/>
  <printOptions horizontalCentered="1" verticalCentered="1"/>
  <pageMargins left="0.5" right="0.5" top="0.5" bottom="0.5" header="0.5" footer="0.5"/>
  <pageSetup fitToHeight="1" fitToWidth="1" horizontalDpi="600" verticalDpi="600" orientation="landscape" scale="76" r:id="rId2"/>
  <headerFooter alignWithMargins="0">
    <oddFooter>&amp;C1-800-553-6275      www.AthleticFieldMarker.com      Info@AthleticFieldMarker.com</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AD47"/>
  <sheetViews>
    <sheetView zoomScale="65" zoomScaleNormal="65" zoomScalePageLayoutView="0" workbookViewId="0" topLeftCell="A1">
      <selection activeCell="N36" sqref="N36"/>
    </sheetView>
  </sheetViews>
  <sheetFormatPr defaultColWidth="9.140625" defaultRowHeight="12.75"/>
  <cols>
    <col min="1" max="5" width="5.7109375" style="0" customWidth="1"/>
    <col min="6" max="6" width="6.421875" style="0" customWidth="1"/>
    <col min="7" max="7" width="6.7109375" style="0" customWidth="1"/>
    <col min="8" max="8" width="6.00390625" style="0" customWidth="1"/>
    <col min="9" max="9" width="6.7109375" style="0" customWidth="1"/>
    <col min="10" max="10" width="5.7109375" style="0" customWidth="1"/>
    <col min="11" max="11" width="6.7109375" style="0" customWidth="1"/>
    <col min="12" max="41" width="5.7109375" style="0" customWidth="1"/>
    <col min="42" max="44" width="4.7109375" style="0" customWidth="1"/>
  </cols>
  <sheetData>
    <row r="2" spans="6:13" ht="15.75">
      <c r="F2" s="45" t="s">
        <v>82</v>
      </c>
      <c r="G2" s="44"/>
      <c r="H2" s="68"/>
      <c r="I2" s="67"/>
      <c r="J2" s="45" t="s">
        <v>83</v>
      </c>
      <c r="K2" s="67"/>
      <c r="L2" s="44" t="s">
        <v>84</v>
      </c>
      <c r="M2" s="44"/>
    </row>
    <row r="5" spans="3:28" ht="13.5" thickBot="1">
      <c r="C5" s="59"/>
      <c r="D5" s="58"/>
      <c r="L5" s="18" t="s">
        <v>77</v>
      </c>
      <c r="AA5" s="58"/>
      <c r="AB5" s="59"/>
    </row>
    <row r="6" spans="5:26" ht="12.75">
      <c r="E6" s="20"/>
      <c r="F6" s="21"/>
      <c r="G6" s="21"/>
      <c r="H6" s="21"/>
      <c r="I6" s="21"/>
      <c r="J6" s="21"/>
      <c r="K6" s="21"/>
      <c r="L6" s="21"/>
      <c r="M6" s="21"/>
      <c r="N6" s="21"/>
      <c r="O6" s="21"/>
      <c r="P6" s="21"/>
      <c r="Q6" s="21"/>
      <c r="R6" s="21"/>
      <c r="S6" s="21"/>
      <c r="T6" s="21"/>
      <c r="U6" s="21"/>
      <c r="V6" s="21"/>
      <c r="W6" s="21"/>
      <c r="X6" s="21"/>
      <c r="Y6" s="21"/>
      <c r="Z6" s="22"/>
    </row>
    <row r="7" spans="5:26" ht="12.75">
      <c r="E7" s="23"/>
      <c r="F7" s="19"/>
      <c r="G7" s="19"/>
      <c r="H7" s="19"/>
      <c r="I7" s="19"/>
      <c r="J7" s="19"/>
      <c r="K7" s="19"/>
      <c r="L7" s="19"/>
      <c r="M7" s="19"/>
      <c r="N7" s="19"/>
      <c r="O7" s="19"/>
      <c r="P7" s="19"/>
      <c r="Q7" s="19"/>
      <c r="R7" s="19"/>
      <c r="S7" s="19"/>
      <c r="T7" s="19"/>
      <c r="U7" s="19"/>
      <c r="V7" s="19"/>
      <c r="W7" s="19"/>
      <c r="X7" s="19"/>
      <c r="Y7" s="19"/>
      <c r="Z7" s="24"/>
    </row>
    <row r="8" spans="5:26" ht="12.75">
      <c r="E8" s="23"/>
      <c r="F8" s="19"/>
      <c r="G8" s="19"/>
      <c r="H8" s="19"/>
      <c r="I8" s="19"/>
      <c r="J8" s="19"/>
      <c r="K8" s="19"/>
      <c r="L8" s="19"/>
      <c r="M8" s="19"/>
      <c r="N8" s="19"/>
      <c r="O8" s="19"/>
      <c r="P8" s="19"/>
      <c r="Q8" s="19"/>
      <c r="R8" s="19"/>
      <c r="S8" s="19"/>
      <c r="T8" s="19"/>
      <c r="U8" s="19"/>
      <c r="V8" s="19"/>
      <c r="W8" s="19"/>
      <c r="X8" s="19"/>
      <c r="Y8" s="19"/>
      <c r="Z8" s="24"/>
    </row>
    <row r="9" spans="5:26" ht="12.75">
      <c r="E9" s="23"/>
      <c r="F9" s="19"/>
      <c r="G9" s="19"/>
      <c r="H9" s="19"/>
      <c r="I9" s="58"/>
      <c r="J9" s="59"/>
      <c r="K9" s="19"/>
      <c r="L9" s="19"/>
      <c r="M9" s="19"/>
      <c r="N9" s="19"/>
      <c r="O9" s="19"/>
      <c r="P9" s="19"/>
      <c r="Q9" s="19"/>
      <c r="R9" s="19"/>
      <c r="S9" s="19"/>
      <c r="T9" s="19"/>
      <c r="U9" s="19"/>
      <c r="V9" s="19"/>
      <c r="W9" s="19"/>
      <c r="X9" s="19"/>
      <c r="Y9" s="19"/>
      <c r="Z9" s="24"/>
    </row>
    <row r="10" spans="5:26" ht="12.75">
      <c r="E10" s="23"/>
      <c r="F10" s="19"/>
      <c r="G10" s="19"/>
      <c r="H10" s="19"/>
      <c r="I10" s="19"/>
      <c r="J10" s="19"/>
      <c r="K10" s="19"/>
      <c r="L10" s="19"/>
      <c r="M10" s="19"/>
      <c r="N10" s="19"/>
      <c r="O10" s="19"/>
      <c r="P10" s="19"/>
      <c r="Q10" s="19"/>
      <c r="R10" s="19"/>
      <c r="S10" s="19"/>
      <c r="T10" s="59"/>
      <c r="U10" s="58"/>
      <c r="V10" s="19"/>
      <c r="W10" s="19"/>
      <c r="X10" s="19"/>
      <c r="Y10" s="19"/>
      <c r="Z10" s="24"/>
    </row>
    <row r="11" spans="3:26" ht="13.5" thickBot="1">
      <c r="C11" s="59"/>
      <c r="D11" s="60"/>
      <c r="E11" s="23"/>
      <c r="F11" s="37" t="s">
        <v>80</v>
      </c>
      <c r="G11" s="19"/>
      <c r="H11" s="19"/>
      <c r="I11" s="19"/>
      <c r="J11" s="19"/>
      <c r="K11" s="19"/>
      <c r="L11" s="19"/>
      <c r="M11" s="19"/>
      <c r="N11" s="19"/>
      <c r="O11" s="19"/>
      <c r="P11" s="19"/>
      <c r="Q11" s="19"/>
      <c r="R11" s="19"/>
      <c r="S11" s="19"/>
      <c r="T11" s="19"/>
      <c r="U11" s="19"/>
      <c r="V11" s="38"/>
      <c r="W11" s="39"/>
      <c r="X11" s="19"/>
      <c r="Y11" s="19"/>
      <c r="Z11" s="24"/>
    </row>
    <row r="12" spans="5:26" ht="12.75">
      <c r="E12" s="20"/>
      <c r="F12" s="21"/>
      <c r="G12" s="21"/>
      <c r="H12" s="21"/>
      <c r="I12" s="21"/>
      <c r="J12" s="21"/>
      <c r="K12" s="22"/>
      <c r="L12" s="19"/>
      <c r="M12" s="19"/>
      <c r="N12" s="19"/>
      <c r="O12" s="19"/>
      <c r="P12" s="19"/>
      <c r="Q12" s="19"/>
      <c r="R12" s="19"/>
      <c r="S12" s="19"/>
      <c r="T12" s="19"/>
      <c r="U12" s="19"/>
      <c r="W12" s="19"/>
      <c r="X12" s="19"/>
      <c r="Y12" s="19"/>
      <c r="Z12" s="24"/>
    </row>
    <row r="13" spans="5:27" ht="12.75">
      <c r="E13" s="23"/>
      <c r="F13" s="19"/>
      <c r="G13" s="19"/>
      <c r="H13" s="19"/>
      <c r="I13" s="19"/>
      <c r="J13" s="19"/>
      <c r="K13" s="24"/>
      <c r="L13" s="19"/>
      <c r="M13" s="19"/>
      <c r="N13" s="39"/>
      <c r="O13" s="39"/>
      <c r="P13" s="19"/>
      <c r="Q13" s="19"/>
      <c r="R13" s="19"/>
      <c r="S13" s="19"/>
      <c r="T13" s="19"/>
      <c r="U13" s="19"/>
      <c r="V13" s="19"/>
      <c r="W13" s="19"/>
      <c r="X13" s="19"/>
      <c r="Y13" s="19"/>
      <c r="Z13" s="24"/>
      <c r="AA13" s="18" t="s">
        <v>78</v>
      </c>
    </row>
    <row r="14" spans="5:26" ht="12.75">
      <c r="E14" s="23"/>
      <c r="F14" s="19"/>
      <c r="G14" s="19"/>
      <c r="H14" s="19"/>
      <c r="I14" s="58"/>
      <c r="J14" s="59"/>
      <c r="K14" s="24"/>
      <c r="L14" s="19"/>
      <c r="M14" s="19"/>
      <c r="N14" s="19"/>
      <c r="O14" s="19"/>
      <c r="P14" s="19"/>
      <c r="Q14" s="19"/>
      <c r="R14" s="19"/>
      <c r="S14" s="19"/>
      <c r="T14" s="19"/>
      <c r="U14" s="19"/>
      <c r="V14" s="19"/>
      <c r="W14" s="19"/>
      <c r="X14" s="19"/>
      <c r="Y14" s="19"/>
      <c r="Z14" s="24"/>
    </row>
    <row r="15" spans="5:26" ht="12.75">
      <c r="E15" s="23"/>
      <c r="F15" s="19"/>
      <c r="G15" s="19"/>
      <c r="H15" s="19"/>
      <c r="I15" s="19"/>
      <c r="J15" s="19"/>
      <c r="K15" s="24"/>
      <c r="L15" s="19"/>
      <c r="M15" s="19"/>
      <c r="N15" s="19"/>
      <c r="O15" s="19"/>
      <c r="P15" s="19"/>
      <c r="Q15" s="19"/>
      <c r="R15" s="19"/>
      <c r="S15" s="19"/>
      <c r="T15" s="19"/>
      <c r="U15" s="19"/>
      <c r="V15" s="19"/>
      <c r="W15" s="19"/>
      <c r="X15" s="19"/>
      <c r="Y15" s="19"/>
      <c r="Z15" s="24"/>
    </row>
    <row r="16" spans="5:26" ht="12.75">
      <c r="E16" s="23"/>
      <c r="F16" s="19"/>
      <c r="G16" s="19"/>
      <c r="H16" s="19"/>
      <c r="I16" s="19"/>
      <c r="J16" s="19"/>
      <c r="K16" s="24"/>
      <c r="L16" s="38"/>
      <c r="M16" s="39"/>
      <c r="N16" s="19"/>
      <c r="O16" s="19"/>
      <c r="P16" s="19"/>
      <c r="Q16" s="19"/>
      <c r="R16" s="19"/>
      <c r="S16" s="19"/>
      <c r="T16" s="19"/>
      <c r="U16" s="19"/>
      <c r="V16" s="19"/>
      <c r="W16" s="19"/>
      <c r="X16" s="19"/>
      <c r="Y16" s="19"/>
      <c r="Z16" s="24"/>
    </row>
    <row r="17" spans="3:26" ht="13.5" thickBot="1">
      <c r="C17" s="59"/>
      <c r="D17" s="60"/>
      <c r="E17" s="23"/>
      <c r="F17" s="37" t="s">
        <v>79</v>
      </c>
      <c r="G17" s="19"/>
      <c r="H17" s="19"/>
      <c r="I17" s="19"/>
      <c r="J17" s="19"/>
      <c r="K17" s="24"/>
      <c r="L17" s="19"/>
      <c r="O17" s="19"/>
      <c r="P17" s="19"/>
      <c r="Q17" s="19"/>
      <c r="R17" s="19"/>
      <c r="S17" s="19"/>
      <c r="T17" s="19"/>
      <c r="U17" s="19"/>
      <c r="V17" s="19"/>
      <c r="W17" s="19"/>
      <c r="X17" s="19"/>
      <c r="Y17" s="19"/>
      <c r="Z17" s="24"/>
    </row>
    <row r="18" spans="5:28" ht="12.75">
      <c r="E18" s="20"/>
      <c r="F18" s="21"/>
      <c r="G18" s="22"/>
      <c r="H18" s="19"/>
      <c r="I18" s="58"/>
      <c r="J18" s="59"/>
      <c r="K18" s="24"/>
      <c r="L18" s="19"/>
      <c r="M18" s="19"/>
      <c r="N18" s="19"/>
      <c r="O18" s="19"/>
      <c r="P18" s="19"/>
      <c r="Q18" s="19"/>
      <c r="R18" s="19"/>
      <c r="S18" s="19"/>
      <c r="T18" s="19"/>
      <c r="U18" s="19"/>
      <c r="V18" s="19"/>
      <c r="W18" s="19"/>
      <c r="X18" s="19"/>
      <c r="Y18" s="19"/>
      <c r="Z18" s="24"/>
      <c r="AA18" s="18"/>
      <c r="AB18" s="40"/>
    </row>
    <row r="19" spans="5:26" ht="12.75">
      <c r="E19" s="23"/>
      <c r="F19" s="19"/>
      <c r="G19" s="24"/>
      <c r="H19" s="19"/>
      <c r="I19" s="19"/>
      <c r="J19" s="19"/>
      <c r="K19" s="24"/>
      <c r="L19" s="19"/>
      <c r="M19" s="19"/>
      <c r="N19" s="19"/>
      <c r="O19" s="19"/>
      <c r="P19" s="19"/>
      <c r="Q19" s="19"/>
      <c r="R19" s="19"/>
      <c r="S19" s="19"/>
      <c r="T19" s="19"/>
      <c r="U19" s="19"/>
      <c r="V19" s="19"/>
      <c r="W19" s="19"/>
      <c r="X19" s="19"/>
      <c r="Y19" s="19"/>
      <c r="Z19" s="24"/>
    </row>
    <row r="20" spans="5:30" ht="12.75">
      <c r="E20" s="23"/>
      <c r="F20" s="19"/>
      <c r="G20" s="24"/>
      <c r="H20" s="19"/>
      <c r="I20" s="19"/>
      <c r="J20" s="19"/>
      <c r="K20" s="24"/>
      <c r="L20" s="19"/>
      <c r="M20" s="19"/>
      <c r="N20" s="19"/>
      <c r="O20" s="19"/>
      <c r="P20" s="19"/>
      <c r="Q20" s="19"/>
      <c r="R20" s="19"/>
      <c r="S20" s="19"/>
      <c r="T20" s="19"/>
      <c r="U20" s="19"/>
      <c r="V20" s="19"/>
      <c r="W20" s="19"/>
      <c r="X20" s="19"/>
      <c r="Y20" s="19"/>
      <c r="Z20" s="24"/>
      <c r="AC20" s="58"/>
      <c r="AD20" s="59"/>
    </row>
    <row r="21" spans="1:26" ht="12.75">
      <c r="A21" s="59"/>
      <c r="B21" s="59"/>
      <c r="C21" s="59"/>
      <c r="D21" s="60"/>
      <c r="E21" s="23"/>
      <c r="F21" s="19"/>
      <c r="G21" s="24"/>
      <c r="H21" s="19"/>
      <c r="I21" s="19"/>
      <c r="J21" s="19"/>
      <c r="K21" s="24"/>
      <c r="L21" s="19"/>
      <c r="M21" s="19"/>
      <c r="N21" s="38"/>
      <c r="O21" s="39"/>
      <c r="P21" s="19"/>
      <c r="Q21" s="19"/>
      <c r="R21" s="19"/>
      <c r="S21" s="19"/>
      <c r="T21" s="19"/>
      <c r="U21" s="19"/>
      <c r="V21" s="19"/>
      <c r="W21" s="19"/>
      <c r="X21" s="19"/>
      <c r="Y21" s="19"/>
      <c r="Z21" s="24"/>
    </row>
    <row r="22" spans="3:26" ht="12.75">
      <c r="C22" s="30"/>
      <c r="D22" s="24"/>
      <c r="E22" s="23"/>
      <c r="F22" s="19"/>
      <c r="G22" s="24"/>
      <c r="H22" s="19"/>
      <c r="I22" s="19"/>
      <c r="J22" s="19"/>
      <c r="K22" s="24"/>
      <c r="L22" s="19"/>
      <c r="M22" s="19"/>
      <c r="N22" s="19"/>
      <c r="O22" s="19"/>
      <c r="P22" s="19"/>
      <c r="Q22" s="19"/>
      <c r="R22" s="19"/>
      <c r="S22" s="19"/>
      <c r="T22" s="19"/>
      <c r="U22" s="19"/>
      <c r="V22" s="19"/>
      <c r="W22" s="19"/>
      <c r="X22" s="19"/>
      <c r="Y22" s="19"/>
      <c r="Z22" s="24"/>
    </row>
    <row r="23" spans="3:26" ht="12.75">
      <c r="C23" s="30"/>
      <c r="D23" s="24"/>
      <c r="E23" s="23"/>
      <c r="F23" s="19"/>
      <c r="G23" s="24"/>
      <c r="H23" s="19"/>
      <c r="I23" s="19"/>
      <c r="J23" s="19"/>
      <c r="K23" s="24"/>
      <c r="L23" s="19"/>
      <c r="M23" s="19"/>
      <c r="N23" s="19"/>
      <c r="O23" s="19"/>
      <c r="P23" s="19"/>
      <c r="Q23" s="19"/>
      <c r="R23" s="19"/>
      <c r="S23" s="19"/>
      <c r="T23" s="19"/>
      <c r="U23" s="19"/>
      <c r="V23" s="19"/>
      <c r="W23" s="19"/>
      <c r="X23" s="19"/>
      <c r="Y23" s="19"/>
      <c r="Z23" s="24"/>
    </row>
    <row r="24" spans="3:26" ht="12.75">
      <c r="C24" s="30"/>
      <c r="D24" s="24"/>
      <c r="E24" s="23"/>
      <c r="F24" s="19"/>
      <c r="G24" s="24"/>
      <c r="H24" s="19"/>
      <c r="I24" s="19"/>
      <c r="J24" s="19"/>
      <c r="K24" s="24"/>
      <c r="L24" s="19"/>
      <c r="M24" s="19"/>
      <c r="N24" s="19"/>
      <c r="O24" s="19"/>
      <c r="P24" s="19"/>
      <c r="Q24" s="19"/>
      <c r="R24" s="19"/>
      <c r="S24" s="19"/>
      <c r="T24" s="19"/>
      <c r="U24" s="19"/>
      <c r="V24" s="19"/>
      <c r="W24" s="19"/>
      <c r="X24" s="19"/>
      <c r="Y24" s="19"/>
      <c r="Z24" s="24"/>
    </row>
    <row r="25" spans="3:26" ht="12.75">
      <c r="C25" s="30"/>
      <c r="D25" s="24"/>
      <c r="E25" s="23"/>
      <c r="F25" s="19"/>
      <c r="G25" s="24"/>
      <c r="H25" s="19"/>
      <c r="I25" s="37" t="s">
        <v>85</v>
      </c>
      <c r="J25" s="19"/>
      <c r="K25" s="24"/>
      <c r="L25" s="19"/>
      <c r="M25" s="19"/>
      <c r="N25" s="59"/>
      <c r="O25" s="59"/>
      <c r="P25" s="19"/>
      <c r="Q25" s="19"/>
      <c r="R25" s="19"/>
      <c r="S25" s="19"/>
      <c r="T25" s="19"/>
      <c r="U25" s="19"/>
      <c r="V25" s="19"/>
      <c r="W25" s="19"/>
      <c r="X25" s="19"/>
      <c r="Y25" s="19"/>
      <c r="Z25" s="24"/>
    </row>
    <row r="26" spans="3:26" ht="13.5" thickBot="1">
      <c r="C26" s="47" t="s">
        <v>81</v>
      </c>
      <c r="D26" s="24"/>
      <c r="E26" s="33"/>
      <c r="F26" s="34"/>
      <c r="G26" s="35"/>
      <c r="H26" s="34"/>
      <c r="I26" s="46"/>
      <c r="J26" s="34"/>
      <c r="K26" s="35"/>
      <c r="L26" s="34"/>
      <c r="M26" s="34"/>
      <c r="N26" s="49"/>
      <c r="O26" s="36"/>
      <c r="P26" s="41"/>
      <c r="Q26" s="34"/>
      <c r="R26" s="34"/>
      <c r="S26" s="34"/>
      <c r="T26" s="34"/>
      <c r="U26" s="34"/>
      <c r="V26" s="34"/>
      <c r="W26" s="34"/>
      <c r="X26" s="34"/>
      <c r="Y26" s="34"/>
      <c r="Z26" s="35"/>
    </row>
    <row r="27" spans="3:26" ht="12.75">
      <c r="C27" s="30"/>
      <c r="D27" s="24"/>
      <c r="E27" s="23"/>
      <c r="F27" s="19"/>
      <c r="G27" s="24"/>
      <c r="H27" s="61"/>
      <c r="I27" s="62"/>
      <c r="J27" s="48"/>
      <c r="K27" s="24"/>
      <c r="L27" s="19"/>
      <c r="M27" s="19"/>
      <c r="N27" s="19"/>
      <c r="O27" s="19"/>
      <c r="P27" s="19"/>
      <c r="Q27" s="19"/>
      <c r="R27" s="19"/>
      <c r="S27" s="19"/>
      <c r="T27" s="19"/>
      <c r="U27" s="19"/>
      <c r="V27" s="19"/>
      <c r="W27" s="19"/>
      <c r="X27" s="19"/>
      <c r="Y27" s="19"/>
      <c r="Z27" s="24"/>
    </row>
    <row r="28" spans="3:26" ht="12.75">
      <c r="C28" s="30"/>
      <c r="D28" s="24"/>
      <c r="E28" s="23"/>
      <c r="F28" s="19"/>
      <c r="G28" s="24"/>
      <c r="H28" s="19"/>
      <c r="I28" s="19"/>
      <c r="J28" s="19"/>
      <c r="K28" s="24"/>
      <c r="L28" s="19"/>
      <c r="M28" s="19"/>
      <c r="N28" s="19"/>
      <c r="O28" s="19"/>
      <c r="P28" s="19"/>
      <c r="Q28" s="19"/>
      <c r="R28" s="19"/>
      <c r="S28" s="19"/>
      <c r="T28" s="19"/>
      <c r="U28" s="19"/>
      <c r="V28" s="19"/>
      <c r="W28" s="19"/>
      <c r="X28" s="19"/>
      <c r="Y28" s="19"/>
      <c r="Z28" s="24"/>
    </row>
    <row r="29" spans="3:26" ht="12.75">
      <c r="C29" s="30"/>
      <c r="D29" s="24"/>
      <c r="E29" s="23"/>
      <c r="F29" s="19"/>
      <c r="G29" s="24"/>
      <c r="H29" s="19"/>
      <c r="I29" s="19"/>
      <c r="J29" s="19"/>
      <c r="K29" s="24"/>
      <c r="L29" s="19"/>
      <c r="M29" s="19"/>
      <c r="N29" s="19"/>
      <c r="O29" s="19"/>
      <c r="P29" s="19"/>
      <c r="Q29" s="19"/>
      <c r="R29" s="19"/>
      <c r="S29" s="19"/>
      <c r="T29" s="19"/>
      <c r="U29" s="19"/>
      <c r="V29" s="19"/>
      <c r="W29" s="19"/>
      <c r="X29" s="19"/>
      <c r="Y29" s="19"/>
      <c r="Z29" s="24"/>
    </row>
    <row r="30" spans="3:26" ht="13.5" thickBot="1">
      <c r="C30" s="31"/>
      <c r="D30" s="32"/>
      <c r="E30" s="23"/>
      <c r="F30" s="19"/>
      <c r="G30" s="24"/>
      <c r="H30" s="19"/>
      <c r="I30" s="19"/>
      <c r="J30" s="19"/>
      <c r="K30" s="24"/>
      <c r="L30" s="19"/>
      <c r="M30" s="19"/>
      <c r="N30" s="19"/>
      <c r="O30" s="19"/>
      <c r="P30" s="19"/>
      <c r="Q30" s="19"/>
      <c r="R30" s="19"/>
      <c r="S30" s="19"/>
      <c r="T30" s="19"/>
      <c r="U30" s="19"/>
      <c r="V30" s="19"/>
      <c r="W30" s="19"/>
      <c r="X30" s="19"/>
      <c r="Y30" s="19"/>
      <c r="Z30" s="24"/>
    </row>
    <row r="31" spans="5:26" ht="13.5" thickTop="1">
      <c r="E31" s="23"/>
      <c r="F31" s="19"/>
      <c r="G31" s="24"/>
      <c r="H31" s="19"/>
      <c r="I31" s="19"/>
      <c r="J31" s="19"/>
      <c r="K31" s="24"/>
      <c r="L31" s="63"/>
      <c r="M31" s="58"/>
      <c r="N31" s="19"/>
      <c r="O31" s="19"/>
      <c r="P31" s="19"/>
      <c r="Q31" s="19"/>
      <c r="R31" s="19"/>
      <c r="S31" s="19"/>
      <c r="T31" s="19"/>
      <c r="U31" s="19"/>
      <c r="V31" s="19"/>
      <c r="W31" s="19"/>
      <c r="X31" s="19"/>
      <c r="Y31" s="19"/>
      <c r="Z31" s="24"/>
    </row>
    <row r="32" spans="5:26" ht="12.75">
      <c r="E32" s="65"/>
      <c r="F32" s="66"/>
      <c r="G32" s="24"/>
      <c r="H32" s="19"/>
      <c r="I32" s="19"/>
      <c r="J32" s="19"/>
      <c r="K32" s="24"/>
      <c r="L32" s="19"/>
      <c r="M32" s="19"/>
      <c r="N32" s="19"/>
      <c r="O32" s="38"/>
      <c r="P32" s="39"/>
      <c r="Q32" s="19"/>
      <c r="R32" s="19"/>
      <c r="S32" s="19"/>
      <c r="T32" s="19"/>
      <c r="U32" s="19"/>
      <c r="V32" s="19"/>
      <c r="W32" s="19"/>
      <c r="X32" s="19"/>
      <c r="Y32" s="19"/>
      <c r="Z32" s="24"/>
    </row>
    <row r="33" spans="5:26" ht="12.75">
      <c r="E33" s="23"/>
      <c r="F33" s="19"/>
      <c r="G33" s="24"/>
      <c r="H33" s="19"/>
      <c r="I33" s="19"/>
      <c r="J33" s="19"/>
      <c r="K33" s="24"/>
      <c r="L33" s="19"/>
      <c r="M33" s="19"/>
      <c r="N33" s="19"/>
      <c r="O33" s="19"/>
      <c r="P33" s="19"/>
      <c r="Q33" s="19"/>
      <c r="R33" s="19"/>
      <c r="S33" s="19"/>
      <c r="T33" s="19"/>
      <c r="U33" s="19"/>
      <c r="V33" s="19"/>
      <c r="W33" s="19"/>
      <c r="X33" s="19"/>
      <c r="Y33" s="19"/>
      <c r="Z33" s="24"/>
    </row>
    <row r="34" spans="5:26" ht="13.5" thickBot="1">
      <c r="E34" s="25"/>
      <c r="F34" s="26"/>
      <c r="G34" s="27"/>
      <c r="H34" s="19"/>
      <c r="I34" s="19"/>
      <c r="J34" s="19"/>
      <c r="K34" s="24"/>
      <c r="L34" s="19"/>
      <c r="M34" s="19"/>
      <c r="N34" s="19"/>
      <c r="O34" s="19"/>
      <c r="P34" s="19"/>
      <c r="Q34" s="19"/>
      <c r="R34" s="19"/>
      <c r="S34" s="19"/>
      <c r="T34" s="19"/>
      <c r="U34" s="19"/>
      <c r="V34" s="19"/>
      <c r="W34" s="19"/>
      <c r="X34" s="19"/>
      <c r="Y34" s="19"/>
      <c r="Z34" s="24"/>
    </row>
    <row r="35" spans="5:26" ht="12.75">
      <c r="E35" s="23"/>
      <c r="F35" s="19"/>
      <c r="G35" s="19"/>
      <c r="H35" s="19"/>
      <c r="I35" s="19"/>
      <c r="J35" s="19"/>
      <c r="K35" s="24"/>
      <c r="L35" s="19"/>
      <c r="M35" s="19"/>
      <c r="N35" s="19"/>
      <c r="O35" s="19"/>
      <c r="P35" s="19"/>
      <c r="Q35" s="19"/>
      <c r="R35" s="19"/>
      <c r="S35" s="19"/>
      <c r="T35" s="19"/>
      <c r="U35" s="19"/>
      <c r="V35" s="19"/>
      <c r="W35" s="19"/>
      <c r="X35" s="19"/>
      <c r="Y35" s="19"/>
      <c r="Z35" s="24"/>
    </row>
    <row r="36" spans="5:26" ht="12.75">
      <c r="E36" s="23"/>
      <c r="F36" s="19"/>
      <c r="G36" s="19"/>
      <c r="H36" s="19"/>
      <c r="I36" s="19"/>
      <c r="J36" s="58"/>
      <c r="K36" s="64"/>
      <c r="L36" s="19"/>
      <c r="M36" s="19"/>
      <c r="N36" s="59"/>
      <c r="O36" s="58"/>
      <c r="P36" s="19"/>
      <c r="Q36" s="19"/>
      <c r="R36" s="38"/>
      <c r="S36" s="39"/>
      <c r="T36" s="19"/>
      <c r="U36" s="19"/>
      <c r="V36" s="19"/>
      <c r="W36" s="19"/>
      <c r="X36" s="19"/>
      <c r="Y36" s="19"/>
      <c r="Z36" s="24"/>
    </row>
    <row r="37" spans="5:26" ht="12.75">
      <c r="E37" s="23"/>
      <c r="F37" s="19"/>
      <c r="G37" s="19"/>
      <c r="H37" s="19"/>
      <c r="I37" s="19"/>
      <c r="J37" s="19"/>
      <c r="K37" s="24"/>
      <c r="L37" s="19"/>
      <c r="M37" s="19"/>
      <c r="N37" s="19"/>
      <c r="O37" s="19"/>
      <c r="P37" s="19"/>
      <c r="Q37" s="19"/>
      <c r="R37" s="19"/>
      <c r="S37" s="19"/>
      <c r="T37" s="19"/>
      <c r="U37" s="19"/>
      <c r="V37" s="19"/>
      <c r="W37" s="19"/>
      <c r="X37" s="19"/>
      <c r="Y37" s="19"/>
      <c r="Z37" s="24"/>
    </row>
    <row r="38" spans="5:26" ht="12.75">
      <c r="E38" s="23"/>
      <c r="F38" s="19"/>
      <c r="G38" s="19"/>
      <c r="H38" s="19"/>
      <c r="J38" s="19"/>
      <c r="K38" s="24"/>
      <c r="L38" s="19"/>
      <c r="M38" s="19"/>
      <c r="N38" s="19"/>
      <c r="O38" s="19"/>
      <c r="P38" s="19"/>
      <c r="Q38" s="19"/>
      <c r="R38" s="19"/>
      <c r="S38" s="19"/>
      <c r="T38" s="19"/>
      <c r="U38" s="19"/>
      <c r="V38" s="19"/>
      <c r="W38" s="19"/>
      <c r="X38" s="19"/>
      <c r="Y38" s="19"/>
      <c r="Z38" s="24"/>
    </row>
    <row r="39" spans="5:26" ht="12.75">
      <c r="E39" s="23"/>
      <c r="F39" s="19"/>
      <c r="G39" s="19"/>
      <c r="H39" s="19"/>
      <c r="I39" s="19"/>
      <c r="J39" s="19"/>
      <c r="K39" s="24"/>
      <c r="L39" s="19"/>
      <c r="M39" s="19"/>
      <c r="N39" s="19"/>
      <c r="O39" s="19"/>
      <c r="P39" s="19"/>
      <c r="Q39" s="19"/>
      <c r="R39" s="19"/>
      <c r="S39" s="19"/>
      <c r="T39" s="19"/>
      <c r="U39" s="19"/>
      <c r="V39" s="19"/>
      <c r="W39" s="19"/>
      <c r="X39" s="19"/>
      <c r="Y39" s="19"/>
      <c r="Z39" s="24"/>
    </row>
    <row r="40" spans="5:26" ht="13.5" thickBot="1">
      <c r="E40" s="25"/>
      <c r="F40" s="26"/>
      <c r="G40" s="26"/>
      <c r="H40" s="26"/>
      <c r="I40" s="26"/>
      <c r="J40" s="26"/>
      <c r="K40" s="27"/>
      <c r="L40" s="19"/>
      <c r="M40" s="19"/>
      <c r="N40" s="19"/>
      <c r="O40" s="19"/>
      <c r="P40" s="19"/>
      <c r="Q40" s="19"/>
      <c r="R40" s="19"/>
      <c r="S40" s="19"/>
      <c r="T40" s="19"/>
      <c r="U40" s="19"/>
      <c r="V40" s="19"/>
      <c r="W40" s="19"/>
      <c r="X40" s="19"/>
      <c r="Y40" s="19"/>
      <c r="Z40" s="24"/>
    </row>
    <row r="41" spans="5:26" ht="12.75">
      <c r="E41" s="23"/>
      <c r="F41" s="19"/>
      <c r="G41" s="19"/>
      <c r="H41" s="19"/>
      <c r="I41" s="19"/>
      <c r="J41" s="19"/>
      <c r="K41" s="19"/>
      <c r="L41" s="19"/>
      <c r="M41" s="19"/>
      <c r="N41" s="19"/>
      <c r="O41" s="19"/>
      <c r="P41" s="19"/>
      <c r="Q41" s="19"/>
      <c r="R41" s="19"/>
      <c r="S41" s="19"/>
      <c r="T41" s="19"/>
      <c r="U41" s="19"/>
      <c r="V41" s="19"/>
      <c r="W41" s="19"/>
      <c r="X41" s="19"/>
      <c r="Y41" s="19"/>
      <c r="Z41" s="24"/>
    </row>
    <row r="42" spans="5:26" ht="12.75">
      <c r="E42" s="23"/>
      <c r="F42" s="19"/>
      <c r="G42" s="19"/>
      <c r="H42" s="19"/>
      <c r="I42" s="19"/>
      <c r="J42" s="19"/>
      <c r="K42" s="19"/>
      <c r="L42" s="19"/>
      <c r="M42" s="19"/>
      <c r="N42" s="19"/>
      <c r="O42" s="19"/>
      <c r="P42" s="19"/>
      <c r="Q42" s="19"/>
      <c r="R42" s="19"/>
      <c r="S42" s="19"/>
      <c r="T42" s="19"/>
      <c r="U42" s="19"/>
      <c r="V42" s="19"/>
      <c r="W42" s="19"/>
      <c r="X42" s="19"/>
      <c r="Y42" s="19"/>
      <c r="Z42" s="24"/>
    </row>
    <row r="43" spans="5:26" ht="12.75">
      <c r="E43" s="23"/>
      <c r="F43" s="19"/>
      <c r="G43" s="19"/>
      <c r="H43" s="19"/>
      <c r="I43" s="19"/>
      <c r="J43" s="19"/>
      <c r="K43" s="19"/>
      <c r="L43" s="19"/>
      <c r="M43" s="19"/>
      <c r="N43" s="19"/>
      <c r="O43" s="19"/>
      <c r="P43" s="19"/>
      <c r="Q43" s="19"/>
      <c r="R43" s="19"/>
      <c r="S43" s="19"/>
      <c r="T43" s="19"/>
      <c r="U43" s="19"/>
      <c r="V43" s="19"/>
      <c r="W43" s="19"/>
      <c r="X43" s="19"/>
      <c r="Y43" s="19"/>
      <c r="Z43" s="24"/>
    </row>
    <row r="44" spans="5:26" ht="12.75">
      <c r="E44" s="23"/>
      <c r="F44" s="19"/>
      <c r="G44" s="19"/>
      <c r="H44" s="19"/>
      <c r="I44" s="19"/>
      <c r="J44" s="19"/>
      <c r="K44" s="19"/>
      <c r="L44" s="19"/>
      <c r="M44" s="19"/>
      <c r="N44" s="19"/>
      <c r="O44" s="19"/>
      <c r="P44" s="19"/>
      <c r="Q44" s="19"/>
      <c r="R44" s="19"/>
      <c r="S44" s="19"/>
      <c r="T44" s="19"/>
      <c r="U44" s="19"/>
      <c r="V44" s="19"/>
      <c r="W44" s="19"/>
      <c r="X44" s="19"/>
      <c r="Y44" s="19"/>
      <c r="Z44" s="24"/>
    </row>
    <row r="45" spans="5:26" ht="12.75">
      <c r="E45" s="23"/>
      <c r="F45" s="19"/>
      <c r="G45" s="19"/>
      <c r="H45" s="19"/>
      <c r="I45" s="19"/>
      <c r="J45" s="19"/>
      <c r="K45" s="19"/>
      <c r="L45" s="19"/>
      <c r="M45" s="19"/>
      <c r="N45" s="19"/>
      <c r="O45" s="19"/>
      <c r="P45" s="19"/>
      <c r="Q45" s="19"/>
      <c r="R45" s="19"/>
      <c r="S45" s="19"/>
      <c r="T45" s="19"/>
      <c r="U45" s="19"/>
      <c r="V45" s="19"/>
      <c r="W45" s="19"/>
      <c r="X45" s="19"/>
      <c r="Y45" s="19"/>
      <c r="Z45" s="24"/>
    </row>
    <row r="46" spans="5:26" ht="12.75">
      <c r="E46" s="23"/>
      <c r="F46" s="19"/>
      <c r="G46" s="19"/>
      <c r="H46" s="19"/>
      <c r="I46" s="19"/>
      <c r="J46" s="19"/>
      <c r="K46" s="19"/>
      <c r="L46" s="19"/>
      <c r="M46" s="19"/>
      <c r="N46" s="19"/>
      <c r="O46" s="19"/>
      <c r="P46" s="19"/>
      <c r="Q46" s="19"/>
      <c r="R46" s="19"/>
      <c r="S46" s="19"/>
      <c r="T46" s="19"/>
      <c r="U46" s="19"/>
      <c r="V46" s="19"/>
      <c r="W46" s="19"/>
      <c r="X46" s="19"/>
      <c r="Y46" s="19"/>
      <c r="Z46" s="24"/>
    </row>
    <row r="47" spans="5:26" ht="13.5" thickBot="1">
      <c r="E47" s="25"/>
      <c r="F47" s="26"/>
      <c r="G47" s="26"/>
      <c r="H47" s="26"/>
      <c r="I47" s="26"/>
      <c r="J47" s="26"/>
      <c r="K47" s="26"/>
      <c r="L47" s="26"/>
      <c r="M47" s="26"/>
      <c r="N47" s="26"/>
      <c r="O47" s="26"/>
      <c r="P47" s="26"/>
      <c r="Q47" s="26"/>
      <c r="R47" s="26"/>
      <c r="S47" s="26"/>
      <c r="T47" s="26"/>
      <c r="U47" s="26"/>
      <c r="V47" s="26"/>
      <c r="W47" s="26"/>
      <c r="X47" s="26"/>
      <c r="Y47" s="26"/>
      <c r="Z47" s="27"/>
    </row>
  </sheetData>
  <sheetProtection/>
  <printOptions horizontalCentered="1" verticalCentered="1"/>
  <pageMargins left="0.5" right="0.5" top="0.5" bottom="0.5" header="0.5" footer="0.5"/>
  <pageSetup fitToHeight="1" fitToWidth="1" horizontalDpi="600" verticalDpi="600" orientation="landscape" scale="76" r:id="rId2"/>
  <headerFooter alignWithMargins="0">
    <oddFooter>&amp;C1-800-553-6275      www.AthleticFieldMarker.com      Info@AthleticFieldMarker.com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eselling4u.com,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Hall </dc:creator>
  <cp:keywords/>
  <dc:description/>
  <cp:lastModifiedBy>Kennett High School</cp:lastModifiedBy>
  <cp:lastPrinted>2008-07-21T15:21:14Z</cp:lastPrinted>
  <dcterms:created xsi:type="dcterms:W3CDTF">2004-12-13T23:52:52Z</dcterms:created>
  <dcterms:modified xsi:type="dcterms:W3CDTF">2008-07-21T15:23:01Z</dcterms:modified>
  <cp:category/>
  <cp:version/>
  <cp:contentType/>
  <cp:contentStatus/>
</cp:coreProperties>
</file>